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autoCompressPictures="0" defaultThemeVersion="124226"/>
  <mc:AlternateContent xmlns:mc="http://schemas.openxmlformats.org/markup-compatibility/2006">
    <mc:Choice Requires="x15">
      <x15ac:absPath xmlns:x15ac="http://schemas.microsoft.com/office/spreadsheetml/2010/11/ac" url="C:\Users\reyesro\Desktop\Documents request\2020\October\5\Wednesday\replaced\"/>
    </mc:Choice>
  </mc:AlternateContent>
  <xr:revisionPtr revIDLastSave="0" documentId="8_{DEE2B3F5-691D-46D0-A90C-139901C6986A}" xr6:coauthVersionLast="41" xr6:coauthVersionMax="41" xr10:uidLastSave="{00000000-0000-0000-0000-000000000000}"/>
  <bookViews>
    <workbookView xWindow="-20610" yWindow="-1935" windowWidth="20730" windowHeight="15000" tabRatio="905" xr2:uid="{00000000-000D-0000-FFFF-FFFF00000000}"/>
  </bookViews>
  <sheets>
    <sheet name="General Indications for use" sheetId="6" r:id="rId1"/>
    <sheet name="Pre-Planning Check List" sheetId="8" state="hidden" r:id="rId2"/>
    <sheet name="National Readiness" sheetId="2" r:id="rId3"/>
    <sheet name="Readiness dashboard ACTIVITY" sheetId="10" r:id="rId4"/>
    <sheet name="Readiness dashboard AREAS" sheetId="11" r:id="rId5"/>
    <sheet name="Reference Page" sheetId="9" r:id="rId6"/>
  </sheets>
  <definedNames>
    <definedName name="_xlnm._FilterDatabase" localSheetId="2" hidden="1">'National Readiness'!$A$7:$K$57</definedName>
    <definedName name="_xlnm.Criteria" localSheetId="2">'National Readiness'!$C$10:$C$57</definedName>
    <definedName name="_xlnm.Print_Titles" localSheetId="2">'National Readiness'!$8:$9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58" i="10" l="1"/>
  <c r="E174" i="11" l="1"/>
  <c r="D174" i="11"/>
  <c r="O53" i="10"/>
  <c r="B52" i="10"/>
  <c r="O3" i="10"/>
  <c r="B3" i="10"/>
  <c r="D63" i="11" l="1"/>
  <c r="D62" i="11"/>
  <c r="D61" i="11"/>
  <c r="C63" i="11"/>
  <c r="C62" i="11"/>
  <c r="C61" i="11"/>
  <c r="B61" i="11"/>
  <c r="B60" i="11"/>
  <c r="D12" i="11"/>
  <c r="D11" i="11"/>
  <c r="D10" i="11"/>
  <c r="C12" i="11"/>
  <c r="C11" i="11"/>
  <c r="C10" i="11"/>
  <c r="O54" i="10"/>
  <c r="B67" i="10"/>
  <c r="B66" i="10"/>
  <c r="B58" i="10"/>
  <c r="B57" i="10"/>
  <c r="B56" i="10"/>
  <c r="B55" i="10"/>
  <c r="O19" i="10"/>
  <c r="O20" i="10"/>
  <c r="O11" i="10"/>
  <c r="O10" i="10"/>
  <c r="O9" i="10"/>
  <c r="O8" i="10"/>
  <c r="B8" i="10"/>
  <c r="B7" i="10"/>
  <c r="B64" i="11" l="1"/>
  <c r="B65" i="11" s="1"/>
  <c r="E177" i="11"/>
  <c r="E176" i="11"/>
  <c r="D177" i="11"/>
  <c r="D176" i="11"/>
  <c r="C175" i="11"/>
  <c r="C178" i="11" s="1"/>
  <c r="B175" i="11"/>
  <c r="C174" i="11"/>
  <c r="B174" i="11"/>
  <c r="D162" i="11"/>
  <c r="D161" i="11"/>
  <c r="C157" i="11"/>
  <c r="C158" i="11"/>
  <c r="C159" i="11"/>
  <c r="C160" i="11"/>
  <c r="C161" i="11"/>
  <c r="C162" i="11"/>
  <c r="C156" i="11"/>
  <c r="B157" i="11"/>
  <c r="B158" i="11"/>
  <c r="B159" i="11"/>
  <c r="B160" i="11"/>
  <c r="B156" i="11"/>
  <c r="C155" i="11"/>
  <c r="D155" i="11"/>
  <c r="B155" i="11"/>
  <c r="E144" i="11"/>
  <c r="E143" i="11"/>
  <c r="E142" i="11"/>
  <c r="D139" i="11"/>
  <c r="D140" i="11"/>
  <c r="D141" i="11"/>
  <c r="D142" i="11"/>
  <c r="D143" i="11"/>
  <c r="D138" i="11"/>
  <c r="C138" i="11"/>
  <c r="C139" i="11"/>
  <c r="C140" i="11"/>
  <c r="C141" i="11"/>
  <c r="C137" i="11"/>
  <c r="B137" i="11"/>
  <c r="C136" i="11"/>
  <c r="D136" i="11"/>
  <c r="E136" i="11"/>
  <c r="B136" i="11"/>
  <c r="E120" i="11"/>
  <c r="D120" i="11"/>
  <c r="D119" i="11"/>
  <c r="C119" i="11"/>
  <c r="C118" i="11"/>
  <c r="B118" i="11"/>
  <c r="C117" i="11"/>
  <c r="D117" i="11"/>
  <c r="E117" i="11"/>
  <c r="B117" i="11"/>
  <c r="E103" i="11"/>
  <c r="E102" i="11"/>
  <c r="D102" i="11"/>
  <c r="C101" i="11"/>
  <c r="B100" i="11"/>
  <c r="E100" i="11"/>
  <c r="D100" i="11"/>
  <c r="C100" i="11"/>
  <c r="B101" i="11"/>
  <c r="D85" i="11"/>
  <c r="D84" i="11"/>
  <c r="D83" i="11"/>
  <c r="C83" i="11"/>
  <c r="C84" i="11"/>
  <c r="C85" i="11"/>
  <c r="C82" i="11"/>
  <c r="B82" i="11"/>
  <c r="D81" i="11"/>
  <c r="C81" i="11"/>
  <c r="B81" i="11"/>
  <c r="D60" i="11"/>
  <c r="C60" i="11"/>
  <c r="D43" i="11"/>
  <c r="D44" i="11"/>
  <c r="D45" i="11"/>
  <c r="D46" i="11"/>
  <c r="C43" i="11"/>
  <c r="C44" i="11"/>
  <c r="C45" i="11"/>
  <c r="C46" i="11"/>
  <c r="C42" i="11"/>
  <c r="B42" i="11"/>
  <c r="D41" i="11"/>
  <c r="C41" i="11"/>
  <c r="B41" i="11"/>
  <c r="D28" i="11"/>
  <c r="D27" i="11"/>
  <c r="C25" i="11"/>
  <c r="C26" i="11"/>
  <c r="O13" i="10"/>
  <c r="B26" i="11"/>
  <c r="B25" i="11"/>
  <c r="D24" i="11"/>
  <c r="C24" i="11"/>
  <c r="B24" i="11"/>
  <c r="D8" i="11"/>
  <c r="D9" i="11"/>
  <c r="D13" i="11"/>
  <c r="C8" i="11"/>
  <c r="C9" i="11"/>
  <c r="C13" i="11"/>
  <c r="C7" i="11"/>
  <c r="C6" i="11"/>
  <c r="B7" i="11"/>
  <c r="B6" i="11"/>
  <c r="C5" i="11"/>
  <c r="D5" i="11"/>
  <c r="B5" i="11"/>
  <c r="B83" i="10"/>
  <c r="B82" i="10"/>
  <c r="B81" i="10"/>
  <c r="B80" i="10"/>
  <c r="B79" i="10"/>
  <c r="B74" i="10"/>
  <c r="B78" i="10"/>
  <c r="B77" i="10"/>
  <c r="B76" i="10"/>
  <c r="B75" i="10"/>
  <c r="B73" i="10"/>
  <c r="B72" i="10"/>
  <c r="B71" i="10"/>
  <c r="B70" i="10"/>
  <c r="B69" i="10"/>
  <c r="B68" i="10"/>
  <c r="B65" i="10"/>
  <c r="O41" i="10"/>
  <c r="O40" i="10"/>
  <c r="O39" i="10"/>
  <c r="O38" i="10"/>
  <c r="O37" i="10"/>
  <c r="O36" i="10"/>
  <c r="O35" i="10"/>
  <c r="O34" i="10"/>
  <c r="O33" i="10"/>
  <c r="O32" i="10"/>
  <c r="O31" i="10"/>
  <c r="O30" i="10"/>
  <c r="O29" i="10"/>
  <c r="O28" i="10"/>
  <c r="O27" i="10"/>
  <c r="O26" i="10"/>
  <c r="O25" i="10"/>
  <c r="O24" i="10"/>
  <c r="O23" i="10"/>
  <c r="O22" i="10"/>
  <c r="O21" i="10"/>
  <c r="O18" i="10"/>
  <c r="O17" i="10"/>
  <c r="O16" i="10"/>
  <c r="O14" i="10"/>
  <c r="O15" i="10"/>
  <c r="O12" i="10"/>
  <c r="O7" i="10"/>
  <c r="O6" i="10"/>
  <c r="B6" i="10"/>
  <c r="B67" i="11" l="1"/>
  <c r="C182" i="11"/>
  <c r="C180" i="11"/>
  <c r="B66" i="11"/>
  <c r="B178" i="11"/>
  <c r="B182" i="11" s="1"/>
  <c r="B104" i="11"/>
  <c r="B106" i="11" s="1"/>
  <c r="B145" i="11"/>
  <c r="B149" i="11" s="1"/>
  <c r="B121" i="11"/>
  <c r="B122" i="11" s="1"/>
  <c r="B86" i="11"/>
  <c r="B87" i="11" s="1"/>
  <c r="B68" i="11"/>
  <c r="E178" i="11"/>
  <c r="D163" i="11"/>
  <c r="D178" i="11"/>
  <c r="D180" i="11" s="1"/>
  <c r="C179" i="11"/>
  <c r="C181" i="11"/>
  <c r="D121" i="11"/>
  <c r="B163" i="11"/>
  <c r="B165" i="11" s="1"/>
  <c r="C163" i="11"/>
  <c r="C145" i="11"/>
  <c r="D145" i="11"/>
  <c r="E145" i="11"/>
  <c r="E104" i="11"/>
  <c r="E106" i="11" s="1"/>
  <c r="C121" i="11"/>
  <c r="E121" i="11"/>
  <c r="E123" i="11" s="1"/>
  <c r="C64" i="11"/>
  <c r="B29" i="11"/>
  <c r="C104" i="11"/>
  <c r="D104" i="11"/>
  <c r="D86" i="11"/>
  <c r="C86" i="11"/>
  <c r="D64" i="11"/>
  <c r="D29" i="11"/>
  <c r="C29" i="11"/>
  <c r="C31" i="11" s="1"/>
  <c r="D47" i="11"/>
  <c r="B47" i="11"/>
  <c r="B50" i="11" s="1"/>
  <c r="C47" i="11"/>
  <c r="C50" i="11" s="1"/>
  <c r="D14" i="11"/>
  <c r="C14" i="11"/>
  <c r="B14" i="11"/>
  <c r="B15" i="11" s="1"/>
  <c r="O64" i="10"/>
  <c r="O63" i="10"/>
  <c r="B64" i="10"/>
  <c r="B63" i="10"/>
  <c r="B62" i="10"/>
  <c r="B16" i="10"/>
  <c r="B15" i="10"/>
  <c r="B14" i="10"/>
  <c r="B13" i="10"/>
  <c r="B12" i="10"/>
  <c r="B89" i="11" l="1"/>
  <c r="B90" i="11"/>
  <c r="B146" i="11"/>
  <c r="C68" i="11"/>
  <c r="C66" i="11"/>
  <c r="C89" i="11"/>
  <c r="C88" i="11"/>
  <c r="D125" i="11"/>
  <c r="D123" i="11"/>
  <c r="B88" i="11"/>
  <c r="B180" i="11"/>
  <c r="C167" i="11"/>
  <c r="C165" i="11"/>
  <c r="D48" i="11"/>
  <c r="D49" i="11"/>
  <c r="B107" i="11"/>
  <c r="B123" i="11"/>
  <c r="C49" i="11"/>
  <c r="C15" i="11"/>
  <c r="C16" i="11"/>
  <c r="D108" i="11"/>
  <c r="D106" i="11"/>
  <c r="D17" i="11"/>
  <c r="D16" i="11"/>
  <c r="D89" i="11"/>
  <c r="D88" i="11"/>
  <c r="C122" i="11"/>
  <c r="C123" i="11"/>
  <c r="C107" i="11"/>
  <c r="C106" i="11"/>
  <c r="D146" i="11"/>
  <c r="D147" i="11"/>
  <c r="D164" i="11"/>
  <c r="D165" i="11"/>
  <c r="B147" i="11"/>
  <c r="D67" i="11"/>
  <c r="D66" i="11"/>
  <c r="B33" i="11"/>
  <c r="B31" i="11"/>
  <c r="C146" i="11"/>
  <c r="C147" i="11"/>
  <c r="E182" i="11"/>
  <c r="E180" i="11"/>
  <c r="E149" i="11"/>
  <c r="E147" i="11"/>
  <c r="D32" i="11"/>
  <c r="D31" i="11"/>
  <c r="B181" i="11"/>
  <c r="B179" i="11"/>
  <c r="B108" i="11"/>
  <c r="B105" i="11"/>
  <c r="B148" i="11"/>
  <c r="B124" i="11"/>
  <c r="B125" i="11"/>
  <c r="B49" i="11"/>
  <c r="B16" i="11"/>
  <c r="D166" i="11"/>
  <c r="D167" i="11"/>
  <c r="D182" i="11"/>
  <c r="D181" i="11"/>
  <c r="D179" i="11"/>
  <c r="C67" i="11"/>
  <c r="E181" i="11"/>
  <c r="E179" i="11"/>
  <c r="C149" i="11"/>
  <c r="D124" i="11"/>
  <c r="D122" i="11"/>
  <c r="C148" i="11"/>
  <c r="B167" i="11"/>
  <c r="B164" i="11"/>
  <c r="B166" i="11"/>
  <c r="C164" i="11"/>
  <c r="C166" i="11"/>
  <c r="E148" i="11"/>
  <c r="E146" i="11"/>
  <c r="D148" i="11"/>
  <c r="D149" i="11"/>
  <c r="E122" i="11"/>
  <c r="C90" i="11"/>
  <c r="E105" i="11"/>
  <c r="E108" i="11"/>
  <c r="E107" i="11"/>
  <c r="C87" i="11"/>
  <c r="C125" i="11"/>
  <c r="C124" i="11"/>
  <c r="E124" i="11"/>
  <c r="D107" i="11"/>
  <c r="D87" i="11"/>
  <c r="D90" i="11"/>
  <c r="C65" i="11"/>
  <c r="D68" i="11"/>
  <c r="D105" i="11"/>
  <c r="C17" i="11"/>
  <c r="E125" i="11"/>
  <c r="C105" i="11"/>
  <c r="D30" i="11"/>
  <c r="C108" i="11"/>
  <c r="D50" i="11"/>
  <c r="D51" i="11"/>
  <c r="D33" i="11"/>
  <c r="C18" i="11"/>
  <c r="D65" i="11"/>
  <c r="C33" i="11"/>
  <c r="B48" i="11"/>
  <c r="C32" i="11"/>
  <c r="C30" i="11"/>
  <c r="B51" i="11"/>
  <c r="C51" i="11"/>
  <c r="C48" i="11"/>
  <c r="B30" i="11"/>
  <c r="D15" i="11"/>
  <c r="D18" i="11"/>
  <c r="B32" i="11"/>
  <c r="B18" i="11"/>
  <c r="B17" i="11"/>
  <c r="O62" i="10"/>
  <c r="O61" i="10"/>
  <c r="O60" i="10"/>
  <c r="O59" i="10"/>
  <c r="O57" i="10"/>
  <c r="O56" i="10"/>
  <c r="O55" i="10"/>
  <c r="B61" i="10"/>
  <c r="B60" i="10"/>
  <c r="B59" i="10"/>
  <c r="B10" i="10"/>
  <c r="B54" i="10"/>
  <c r="B53" i="10"/>
  <c r="B84" i="10" s="1"/>
  <c r="B87" i="10" s="1"/>
  <c r="O65" i="10" l="1"/>
  <c r="B88" i="10"/>
  <c r="O68" i="10" l="1"/>
  <c r="O66" i="10"/>
  <c r="O69" i="10"/>
  <c r="O67" i="10"/>
  <c r="B85" i="10"/>
  <c r="B86" i="10"/>
  <c r="O5" i="10"/>
  <c r="O4" i="10"/>
  <c r="B17" i="10"/>
  <c r="B11" i="10"/>
  <c r="B9" i="10"/>
  <c r="B5" i="10"/>
  <c r="B4" i="10"/>
  <c r="B18" i="10" l="1"/>
  <c r="B21" i="10" s="1"/>
  <c r="O42" i="10"/>
  <c r="O44" i="10" l="1"/>
  <c r="O45" i="10"/>
  <c r="O46" i="10"/>
  <c r="O43" i="10"/>
  <c r="B19" i="10"/>
  <c r="B20" i="10"/>
  <c r="B22" i="10"/>
</calcChain>
</file>

<file path=xl/sharedStrings.xml><?xml version="1.0" encoding="utf-8"?>
<sst xmlns="http://schemas.openxmlformats.org/spreadsheetml/2006/main" count="541" uniqueCount="302">
  <si>
    <t>Deadline</t>
  </si>
  <si>
    <t xml:space="preserve">Action required </t>
  </si>
  <si>
    <t>Critical activities to be intiated by countries as soon as possible</t>
  </si>
  <si>
    <t>Area</t>
  </si>
  <si>
    <t xml:space="preserve">Description </t>
  </si>
  <si>
    <t>Support required</t>
  </si>
  <si>
    <t>REGULATORY</t>
  </si>
  <si>
    <t>Confirm the regulatory pathway for licensing and market authorization of COVID-19 vaccines (i.e. expedited NRA processes, exceptional approval/waiver mechanism, etc) to WHO.</t>
  </si>
  <si>
    <t xml:space="preserve">Identify the required documents needed to import COVID-19 vaccines and ancillary products. </t>
  </si>
  <si>
    <t>Expedite approval/waiver from appropriate authorities for import requirements.</t>
  </si>
  <si>
    <t>LIABILITY SCHEME</t>
  </si>
  <si>
    <r>
      <t xml:space="preserve">Ensure recommended measures for liability and indemnification of manufacturers are in place. </t>
    </r>
    <r>
      <rPr>
        <i/>
        <sz val="10"/>
        <color theme="1"/>
        <rFont val="Calibri"/>
        <family val="2"/>
        <scheme val="minor"/>
      </rPr>
      <t>(Additional information to follow).</t>
    </r>
  </si>
  <si>
    <t>PHASE 3 Activities</t>
  </si>
  <si>
    <t>PHASE 4 Activities</t>
  </si>
  <si>
    <t xml:space="preserve">Activities not included </t>
  </si>
  <si>
    <t>A. PLANNING, COORDINATION AND FUNDING</t>
  </si>
  <si>
    <t>B. REGULATORY</t>
  </si>
  <si>
    <t>G. ADVOCACY, SOCIAL MOBILIZATION &amp; COMMUNICATION</t>
  </si>
  <si>
    <t>A.1 Establish a national coordinating body for COVID-19 vaccine introduction with terms of reference that reflect its roles and responsibilities</t>
  </si>
  <si>
    <t>A.2 National Technical Working Group (TWG) established and meeting regularly</t>
  </si>
  <si>
    <t>E.VACCINE, COLD CHAIN &amp; LOGISTICS</t>
  </si>
  <si>
    <t>E.1 Establish/strengthen the national logistics working group with appropriate terms of reference and standard operating procedures to coordinate COVID-19 vaccines and ancillary products deployment</t>
  </si>
  <si>
    <t>B.1 Confirm the regulatory pathway for licensing and market authorization of COVID-19 vaccines (i.e. expedited NRA processes, exceptional approval/waiver mechanism, etc) to WHO</t>
  </si>
  <si>
    <t>C.1 Develop a (high level) training plan to prepare for COVID-19 vaccine introduction</t>
  </si>
  <si>
    <t>G.1 Design a communications, social mobilization, and community engagement strategy to generate support for vaccine confidence, trust, and demand for COVID-19 vaccines.</t>
  </si>
  <si>
    <t>F.1 Ensure that minimal capacity for vaccine safety surveillance is in place (refer to the attached document that defines minimum capacity)</t>
  </si>
  <si>
    <t>C. TRAINING AND SUPERVISION</t>
  </si>
  <si>
    <t>F. SAFETY SURVEILLANCE</t>
  </si>
  <si>
    <t>A.3 Preparation for adequate PPE protocol to minimize exposure risk during vaccine deployment and immunization sessions</t>
  </si>
  <si>
    <t>Status</t>
  </si>
  <si>
    <t>Comments</t>
  </si>
  <si>
    <t>A.1</t>
  </si>
  <si>
    <t>A.2</t>
  </si>
  <si>
    <t>A.3</t>
  </si>
  <si>
    <t>A.4</t>
  </si>
  <si>
    <t>A.5</t>
  </si>
  <si>
    <t>A.6</t>
  </si>
  <si>
    <t>Completed</t>
  </si>
  <si>
    <t>C.1</t>
  </si>
  <si>
    <t>D.1</t>
  </si>
  <si>
    <t>E.1</t>
  </si>
  <si>
    <t>F.1</t>
  </si>
  <si>
    <t>G.1</t>
  </si>
  <si>
    <t>No Response</t>
  </si>
  <si>
    <t>A.7</t>
  </si>
  <si>
    <t>B.1</t>
  </si>
  <si>
    <t>B.2</t>
  </si>
  <si>
    <t>B.3</t>
  </si>
  <si>
    <t>E.2</t>
  </si>
  <si>
    <t>E.3</t>
  </si>
  <si>
    <t>E.4</t>
  </si>
  <si>
    <t>F.2</t>
  </si>
  <si>
    <t>In progress</t>
  </si>
  <si>
    <t>H.1</t>
  </si>
  <si>
    <t>Inventory of immunization related documents during COVID19</t>
  </si>
  <si>
    <t>Num</t>
  </si>
  <si>
    <t>Title</t>
  </si>
  <si>
    <t>Date</t>
  </si>
  <si>
    <t>Link</t>
  </si>
  <si>
    <t>Type</t>
  </si>
  <si>
    <t>Description</t>
  </si>
  <si>
    <t>Issuing Dept</t>
  </si>
  <si>
    <t>Guiding principles for immunization activities
during the COVID-19 pandemic</t>
  </si>
  <si>
    <t>https://www.who.int/publications-detail/guiding-principles-for-immunization-activities-during-the-covid-19-pandemic-interim-guidance</t>
  </si>
  <si>
    <t>Interim Guidance</t>
  </si>
  <si>
    <t>This document provides guiding principles and considerations to support countries in their decision-making regarding provision of immunization services during the COVID-19 pandemic and is endorsed by the WHO’s Strategic Advisory Group of Experts on Immunization.  It is complemented by a range of WHO technical materials on response and mitigation measures for COVID-19</t>
  </si>
  <si>
    <t>IVB</t>
  </si>
  <si>
    <t>May 2020 (update)</t>
  </si>
  <si>
    <t>http://polioeradication.org/wp-content/uploads/2020/03/COVID-POL-programme-continuity-planning-20200325.pdf</t>
  </si>
  <si>
    <t>Polio</t>
  </si>
  <si>
    <t>Bacille Calmette-Guérin (BCG) vaccination and COVID-19</t>
  </si>
  <si>
    <t>https://www.who.int/publications-detail/bacille-calmette-gu%C3%A9rin-(bcg)-vaccination-and-covid-19</t>
  </si>
  <si>
    <t>Scientific Brief</t>
  </si>
  <si>
    <t>There is no evidence that the Bacille Calmette-Guérin vaccine (BCG) protects people against infection with COVID-19 virus. Two clinical trials addressing this question are underway, and WHO will evaluate the evidence when it is available. In the absence of evidence, WHO does not recommend BCG vaccination for the prevention of COVID-19. WHO continues to recommend neonatal BCG vaccination in countries or settings with a high incidence of tuberculosis.</t>
  </si>
  <si>
    <t>FAQs: Immunization in the context of COVID-19 pandemic</t>
  </si>
  <si>
    <t>https://www.who.int/publications-detail/immunization-in-the-context-of-covid-19-pandemic</t>
  </si>
  <si>
    <t>FAQ</t>
  </si>
  <si>
    <t>These FAQs accompany WHO’s Guiding principles for immunization activities during the COVID-19 pandemic</t>
  </si>
  <si>
    <t>Infection Prevention and Control guidance for Long-Term Care Facilities in the context of COVID-19</t>
  </si>
  <si>
    <t>https://apps.who.int/iris/bitstream/handle/10665/331508/WHO-2019-nCoV-IPC_long_term_care-2020.1-eng.pdf</t>
  </si>
  <si>
    <t>Provide annual influenza vaccination and pneumococcal conjugate vaccines to employees and staff, according to local policies, as these infections are important contributors to respiratory mortality in older people.</t>
  </si>
  <si>
    <t>IPC/HQ</t>
  </si>
  <si>
    <t>Community-based health care, including outreach and campaigns,in the context of the COVID-19 pandemic</t>
  </si>
  <si>
    <t xml:space="preserve">Immunization module  is a module (page 31), among other essential health services .This joint WHO, UNICEF and IFRC guidance addresses the role of community-based health care in the pandemic context. It includes practical recommendations for decision makers to help keep communities and health workers safe, to sustain essential services at the community level, and to ensure an effective response to COVID-19. Using this comprehensive and coordinated approach will help countries strengthen the resilience of community-based health services throughout the pandemic, into early recovery and beyond.   </t>
  </si>
  <si>
    <t>Integrated Health Services</t>
  </si>
  <si>
    <t>Annex to Considerations in adjusting public health and social measures in the context of COVID-19</t>
  </si>
  <si>
    <t xml:space="preserve"> Ensure that school entry immunization checks are in place. Check vaccination status for outbreak-prone vaccine preventable diseases (e.g. measles) and remind parents of the importance of ensuring their children are up to date with all eligible vaccinations. For school-based immunization programmes, ensure there a plan for catch-up vaccination if needed.</t>
  </si>
  <si>
    <t>MCA</t>
  </si>
  <si>
    <t xml:space="preserve">WHO-UNICEF Joint Statement on Temperature-sensitive health products in the EPI cold chain: Interim update on COVID-19 response </t>
  </si>
  <si>
    <t>Framework for Decision-Making:  Implementation of mass vaccination campaigns during the COVID-19 pandemic</t>
  </si>
  <si>
    <t>In the context of the COVID-19 pandemic, this document:  I.Outlines a common framework for decision-making for the conduct of preventive and outbreak response  campaigns    II.  Offers principles to consider when deliberating the implementation of a mass vaccination campaigns for prevention of increased risk of VPD/HID among susceptible populations;     III. Details risks and benefits of conducting outbreak-response vaccination campaigns to respond to VPD/HID outbreaks.</t>
  </si>
  <si>
    <t>https://www.who.int/publications-detail/monitoring-and-evaluation-framework</t>
  </si>
  <si>
    <t xml:space="preserve">Guidelines </t>
  </si>
  <si>
    <t xml:space="preserve">The COVID 19 Strategic Preparedness and Response Plan (SPRP) Monitoring and Evaluation Framework (COVID 19 M&amp;E Framework) lists key public health and essential health services and systems indicators to monitor preparedness, response, and situations during the COVID 19 pandemic. Indicators have been grouped around nine pillars and one thematic area. Immunization indicators, in the ninth pillar - Maintaining essential health services and systems include (i) DTP3 vaccination coverage in children under 12 months of age (ii) Percentage of countries where at least one VPD-immunization campaign was affected (suspended or postponed partially or fully) by COVID 19. </t>
  </si>
  <si>
    <t xml:space="preserve">WHO Global </t>
  </si>
  <si>
    <t>Clinical management of COVID-19</t>
  </si>
  <si>
    <t>https://www.who.int/publications-detail/clinical-management-of-covid-19</t>
  </si>
  <si>
    <t>At the time of discharge, the patient’s ongoing primary health care needs should be reviewed, including ensuring an up-to-date immunization status.  This is especially important for children who may have missed immunizations.  If needed, individuals should be offered referrals for immunization services.</t>
  </si>
  <si>
    <t>Clinical Group /HQ</t>
  </si>
  <si>
    <t>Maintaining essential health services in the COVID-19 context: Implementing the WHO operational guidance</t>
  </si>
  <si>
    <t xml:space="preserve">This document expands on the original  operational guidance on maintaining essential health services during an outbreak. It provides implementation guidance on a set of targeted immediate actions that countries should consider at national, sub-national and local levels to reorganize and maintain access to high-quality, essential health services. This document outlines needed adaptations to keep people safe, maintain continuity of essential services, and ensure effective response to COVID-19. </t>
  </si>
  <si>
    <t>Interim Guidance for the Polio Surveillance Network in the context of Coronavirus (COVID 19)</t>
  </si>
  <si>
    <t>https://www.who.int/publications/i/item/WHO-POLIO-20.04</t>
  </si>
  <si>
    <t xml:space="preserve">The document aims to provide global guidance to Polio Surveillance activities in the context of the COVID 19 pandemic. It comes as a complement of the Polio Eradication Programme continuity Planning  and aligns with the full support that the GPEI has announced to the COVID 19 pandemic. </t>
  </si>
  <si>
    <t xml:space="preserve">Polio </t>
  </si>
  <si>
    <t>Interim Guidance for Frontline Workers on Safe Implemenation of H-T-H Vaccination campaigns t (COVID 19)</t>
  </si>
  <si>
    <t>http://polioeradication.org/wp-content/uploads/2020/03/Interim-guidelines-for-frontline-workers-on-safe-implementation-of-house-to-house-vaccination-campaigns.pdf</t>
  </si>
  <si>
    <t>The purpose of this document is to provide specific guidance to national and sub-national programme managers who will be supporting frontline workers for the safe implementation of house-to-house polio immunization campaigns in the context of the COVID-19 pandemic.</t>
  </si>
  <si>
    <t xml:space="preserve">Global guidance documents </t>
  </si>
  <si>
    <t xml:space="preserve">Immunization in the context of the SARS-COV2 (COVID-19) pandemic
Operational guidelines for National Immunization Programs in the WHO African Region
IVD program, WHO AFRO
</t>
  </si>
  <si>
    <t>https://lnct.global/wp-content/uploads/2020/05/WHO-AFRO_Operational-guidance-on-Immunisation-in-the-context-of-the-COVID-19-pandemic_21-April-2020.pdf</t>
  </si>
  <si>
    <t>These guidelines are intended to operationalize the global guidance on immunization during COVID-19 pandemic in the African Region and attempt to outline the key principles and the recommended activities for National Immunization Programs (NIP) to mitigate the risks posed by the COVID-19 pandemic. These guidelines will be regularly revised and updated as the epidemiological situation of COVID-19 evolves. The guidelines are expected to be used by NIP, local partners, and stakeholders involved in the planning, implementation and monitoring &amp; evaluation of immunization and vaccine preventable disease control programs.</t>
  </si>
  <si>
    <t>IVD/AFRO</t>
  </si>
  <si>
    <t>Guidance on routine immunization services during COVID-19 pandemic in the WHO European Region</t>
  </si>
  <si>
    <t>http://www.euro.who.int/en/health-topics/communicable-diseases/hepatitis/publications/2020/guidance-on-routine-immunization-services-during-covid-19-pandemic-in-the-who-european-region,-20-march-2020</t>
  </si>
  <si>
    <t>The current COVID-19 situation and health system capacities vary widely across the WHO European Region, and this situation is rapidly evolving. Approaches to sustain high levels of routine immunization coverage will also vary among countries. In planning these measures, due consideration should be given to minimizing the excess risk of morbidity and mortality from vaccine-preventable diseases (VPDs) that would result if immunization services are disrupted. This guidance provides all possible efforts that should be made by the Ministry of Health to equitably sustain high population immunity.</t>
  </si>
  <si>
    <t>EURO</t>
  </si>
  <si>
    <t>Routine immunization services during the COVID-19 pandemic</t>
  </si>
  <si>
    <t>https://apps.who.int/iris/handle/10665/331925</t>
  </si>
  <si>
    <t>This document provides guidance to Member States on how to prioritize and adapt immunization services during the Covid-19 pandemic, and steps to mitigate the impact of the pandemic on vaccine-preventable diseases.</t>
  </si>
  <si>
    <t>WPRO</t>
  </si>
  <si>
    <t>The Immunization Program in the Context of the COVID-19 Pandemic. Version 1</t>
  </si>
  <si>
    <t>https://www.paho.org/en/documents/immunization-program-context-covid-19-pandemic-march-2020</t>
  </si>
  <si>
    <t xml:space="preserve">This document provides guidance regarding the operation of immunization programs in the context of the COVID-19 pandemic.
It contains recommendations on vaccination and epidemiological surveillance for vaccine- preventable diseases (VPDs) in the context of the COVID-19 pandemic, in the Region of the Americas, which were consulted on by members of PAHO’s Technical Advisory Group (TAG) on Vaccine-preventable Diseases, and are aligned with recommendations from WHO’s Strategic Advisory Group of Experts (SAGE) on immunization. 
</t>
  </si>
  <si>
    <t>PAHO</t>
  </si>
  <si>
    <t>The Immunization Program in the Context of the COVID-19 Pandemic. Version 2</t>
  </si>
  <si>
    <t>https://www.paho.org/en/documents/immunization-program-context-covid-19-pandemic-version-2-24-april-2020</t>
  </si>
  <si>
    <t>Objective: Provide guidance regarding the operation of immunization programs in the context of the COVID-19 pandemic.This publication updates the previous publication from 26 March 2020.</t>
  </si>
  <si>
    <t>Vaccination of Newborns in the Context of the COVID-19 Pandemic</t>
  </si>
  <si>
    <t>https://www.paho.org/en/documents/vaccination-newborns-context-covid-19-pandemic-19-may-2020</t>
  </si>
  <si>
    <t>These preliminary recommendations provide guidance regarding vaccination of newborns with hepatitis B and BCG vaccines in the context of the COVID-19 pandemic, in order to maintain high vaccination coverage.</t>
  </si>
  <si>
    <t>Immunization throughout the Life Course at the Primary Care Level in the Context of the COVID-19 Pandemic</t>
  </si>
  <si>
    <t>https://www.paho.org/en/documents/immunization-throughout-life-course-primary-care-level-context-covid-19-pandemic</t>
  </si>
  <si>
    <t>Provide recommendations regarding vaccination as an essential service at the primary care level in the context of the COVID-19 pandemic.</t>
  </si>
  <si>
    <t>C.2</t>
  </si>
  <si>
    <t>C.3</t>
  </si>
  <si>
    <t>D.2</t>
  </si>
  <si>
    <t>G.2</t>
  </si>
  <si>
    <t>G.3</t>
  </si>
  <si>
    <t>H.2</t>
  </si>
  <si>
    <r>
      <t xml:space="preserve"> https://www.technet-21.org/en/forums/discussions/temperature-sensitive-health-products-in-the-expanded-programme-on-immunization-cold-chain-interim-update-on-covid-19-response-15-may-2020-1</t>
    </r>
    <r>
      <rPr>
        <sz val="10"/>
        <color theme="10"/>
        <rFont val="Calibri"/>
        <family val="2"/>
        <scheme val="minor"/>
      </rPr>
      <t xml:space="preserve">   </t>
    </r>
    <r>
      <rPr>
        <sz val="10"/>
        <rFont val="Calibri"/>
        <family val="2"/>
        <scheme val="minor"/>
      </rPr>
      <t>(pending publication to WHO website)</t>
    </r>
  </si>
  <si>
    <r>
      <rPr>
        <b/>
        <sz val="10"/>
        <color theme="1"/>
        <rFont val="Calibri"/>
        <family val="2"/>
        <scheme val="minor"/>
      </rPr>
      <t>Monitoring and Evaluation Framework
COVID‑19 Strategic Preparedness and Response (SPRP)</t>
    </r>
    <r>
      <rPr>
        <sz val="10"/>
        <color theme="1"/>
        <rFont val="Calibri"/>
        <family val="2"/>
        <scheme val="minor"/>
      </rPr>
      <t xml:space="preserve">
</t>
    </r>
  </si>
  <si>
    <t xml:space="preserve">B.4 Ensure mechanism to release and distribute funds to lowest levels for operations </t>
  </si>
  <si>
    <t>B. RESOURCES &amp; FUNDING</t>
  </si>
  <si>
    <t>C. REGULATORY</t>
  </si>
  <si>
    <t xml:space="preserve">C.1 </t>
  </si>
  <si>
    <t>I.1</t>
  </si>
  <si>
    <t>I.2</t>
  </si>
  <si>
    <t>I.3</t>
  </si>
  <si>
    <t>Pre-Planning activity</t>
  </si>
  <si>
    <t>The reference page contains a list of planning and technical documents that can be used for guidance in completing some of the activities</t>
  </si>
  <si>
    <t>C.1  Confirm to WHO the existence of any expedited regulatory pathway for approval of COVID-19 vaccines (i.e. emergency use authorization, exceptional approval/waiver mechanism based on reliance/recognition, abbreviated procedure, fast track, etc.). Time lines and maximum number of days should be mentioned. (expected timeline: maximum 15 working days)</t>
  </si>
  <si>
    <t>C.4 Confirm to WHO the existence of an expedited import approval/waiver from appropriate authorities. Time lines and maximum number of days should be mentioned. (expected timeline: maximum 5 working days)</t>
  </si>
  <si>
    <t xml:space="preserve"> C.5 Ensure a system to waive local lot release testing based on review of summary protocols is in place. Identify the requirements and documents needed for NRA lot release or waiver of lot release for COVID-19 vaccines. Time lines and maximum number of days for lot release/waiver process should be mentioned. (expected timeline: maximum 2 days)</t>
  </si>
  <si>
    <t>C.2 Ensure the national regulator or authority has clarified the requirements and documents needed for regulatory approvals of COVID-19 vaccines</t>
  </si>
  <si>
    <t>C.3 Identify the requirements and documents needed to import COVID-19 vaccines</t>
  </si>
  <si>
    <t>A. PLANNING &amp; COORDINATION</t>
  </si>
  <si>
    <t xml:space="preserve">B.3 Finalize the budgeted micro-plans for vaccination including plans for other relevant components such as demand generation, risk communications and safety surveillance </t>
  </si>
  <si>
    <t>End Oct 2020</t>
  </si>
  <si>
    <t>H.3</t>
  </si>
  <si>
    <t>H.4</t>
  </si>
  <si>
    <t>H.5</t>
  </si>
  <si>
    <t>H.6</t>
  </si>
  <si>
    <t>C.4</t>
  </si>
  <si>
    <t>C.5</t>
  </si>
  <si>
    <t>H.7</t>
  </si>
  <si>
    <t>H.8</t>
  </si>
  <si>
    <t>F.3</t>
  </si>
  <si>
    <t>COUNTRY</t>
  </si>
  <si>
    <t>Date of review</t>
  </si>
  <si>
    <t>__/__/__</t>
  </si>
  <si>
    <t>D. PRIORITIZATION, TARGETING &amp; COVID19 SURVEILLANCE</t>
  </si>
  <si>
    <t>E. SERVICE DELIVERY</t>
  </si>
  <si>
    <t>F. TRAINING &amp; SUPERVISION</t>
  </si>
  <si>
    <t>H. VACCINE, COLD CHAIN &amp; LOGISTICS</t>
  </si>
  <si>
    <t>I. SAFETY SURVEILLANCE</t>
  </si>
  <si>
    <t>G. MONITORING &amp; EVALUATION</t>
  </si>
  <si>
    <t xml:space="preserve">E.1 Update protocols for infection prevention and control measures including adequate personal protection equipment (PPE) to minimize exposure risk during  immunization sessions </t>
  </si>
  <si>
    <t>E.4 Ensure availability of plans to safeguard the security of staff (e.g. during an emergency or major campaign) as well as security at the central and/or regional storage facilities and for in-transit of products</t>
  </si>
  <si>
    <t>G.3 Produce and distribute monitoring tools to eligible vaccination providers, develop, test and roll-out any changes to electronic systems, provide training for use of these tools and processes to traditional and new providers</t>
  </si>
  <si>
    <t>H.1 Establish/strengthen the national logistics working group with appropriate terms of reference and standard operating procedures to coordinate COVID-19 vaccines and ancillary products deployment</t>
  </si>
  <si>
    <t>H.2 Map key roles and responsibilities needed for vaccine and ancillary products deployment; collect and confirm contact information for key personnel and facilities</t>
  </si>
  <si>
    <t>H.3 Map the potential port(s) of entry, points of storage (stores), and fallback facilities in the country with their respective cold chain storage (2-8C, -20C, -60/70C)  and transportation capacity for vaccines and ancillary products</t>
  </si>
  <si>
    <t>H.5 Establish contractual agreements to prepare for vaccine introduction (e.g., vaccine warehousing, transport, waste management, cold chain capacity, etc) where applicable</t>
  </si>
  <si>
    <t>H.8 Establish security arrangements to ensure the integrity of COVID-19 vaccines and ancillary products throughout the supply chain</t>
  </si>
  <si>
    <t>I.2 Assure competent and trained staff to perform vigilance activities</t>
  </si>
  <si>
    <t>J.2 Establish data collection systems, including 1) social media listening and rumor management, and 2) assessing behavioral and social data</t>
  </si>
  <si>
    <t>J.3 Develop key messages and materials for public communications and advocacy, in alignment with demand plan</t>
  </si>
  <si>
    <t>J. DEMAND GENERATION &amp; COMMUNICATION</t>
  </si>
  <si>
    <t>I.4</t>
  </si>
  <si>
    <t>I.5</t>
  </si>
  <si>
    <t>I.6</t>
  </si>
  <si>
    <t>J.1</t>
  </si>
  <si>
    <t>I.7</t>
  </si>
  <si>
    <t>J.2</t>
  </si>
  <si>
    <t>J.3</t>
  </si>
  <si>
    <t>B.4</t>
  </si>
  <si>
    <t>No response</t>
  </si>
  <si>
    <t xml:space="preserve">              Provide overall comment on progress/areas that need attention</t>
  </si>
  <si>
    <t>A.7 Identify and plan for the national vaccine access/procurement approach (e.g. COVAX Facility, bilateral purchase agreement, procurement through UN agency, self-procurement) and complete required paperwork. (Additional information to follow)</t>
  </si>
  <si>
    <t>A.8</t>
  </si>
  <si>
    <t>D.3</t>
  </si>
  <si>
    <t>D.2 Estimate potential numbers of target populations that will be prioritized for access to vaccines stratified by target group and geographic location, i.e. prepare first to define, identify and estimate no. of HCWs</t>
  </si>
  <si>
    <t>Dec 20-Jan 21</t>
  </si>
  <si>
    <t>Feb-Mar 21</t>
  </si>
  <si>
    <t>Oct-Nov 20</t>
  </si>
  <si>
    <t>J.1 Design a demand plan (includes advocacy, communications, social mobilization, risk and safety comms, community engagement, and training) to generate confidence, acceptance and demand for COVID-19 vaccines. Must include a crisis communications preparedness planning</t>
  </si>
  <si>
    <t>A.8 Review and prepare Government signature for legal agreement to receive Covid-19 vaccine (Additional information to follow)</t>
  </si>
  <si>
    <t>D.1 Monitor progress of NITAG working groups on COVID-19 vaccines and interim recommendations focusing on prioritization and risk groups</t>
  </si>
  <si>
    <t>D.3 Coordinate with national COVID-19 disease surveillance group to ensure relevant epidemiological data will be collected to inform planning of subsequent rounds of COVAX vaccination, including outbreak responses</t>
  </si>
  <si>
    <t>E.3 Identify and develop a master list and strategy of service providers who could effectively deliver COVID-19 vaccine to various target populations</t>
  </si>
  <si>
    <t>H.7 Update vaccine stock management tools and operating procedures to reflect the characteristics of COVID-19 vaccines (i.e. vial size, VVM,...)</t>
  </si>
  <si>
    <t>I.3 Expedite training  the AEFI committee to review COVID-19 Vaccine safety data (e.g., causality assessment of serious AEFI, clusters of AEFI, emerging safety concerns etc.)</t>
  </si>
  <si>
    <t>I.5 Plan active surveillance of specific COVID-19 vaccine related adverse events. If this is not possible, develop provisions that allow reliance on active surveillance data, decisions, and information from other countries or regional or international bodies</t>
  </si>
  <si>
    <t>I.4 Identify provisions that require manufacturers to implement risk management plans and collect and report COVID-19 vaccine safety data to the NRA</t>
  </si>
  <si>
    <t>I.6 Establish a coordination mechanism between relevant stakeholders (NRA, EPI, MAH, MOH, WHO and others) for exchange of COVID-19 Vaccine safety information</t>
  </si>
  <si>
    <t>I.7 Secure communication channels to share COVID-19 vaccine safety data and findings with relevant regional and international partners</t>
  </si>
  <si>
    <t>I.1 Ensure that guidelines, documented procedures and tools for planning and conducting vaccine pharmacovigilance activities (i.e. AEFI reporting, investigation, causality assessment, risk communication and response) are available</t>
  </si>
  <si>
    <t xml:space="preserve">A.4 Brief key ministries, NITAG, stakeholders and partners about COVID-19 vaccine introduction and their expected roles </t>
  </si>
  <si>
    <t>A.6 Develop the National Deployment and Vaccination Plan (NDVP) with input from relevant bodies (National COVID-19 Response Coordinating Committee, CNCC, CTWG, NITAG, National Immunization Programme, National Regulatory Authority, AEFI committee and other relevant groups such as private sector). The NDVP should be in line with WHO guidance and SAGE recommendations (plan can be developed by adapting the Pandemic Influenza NDVP, if existing)</t>
  </si>
  <si>
    <t>E.2 Identify potential COVID-19 vaccine delivery strategies leveraging both existing vaccination platforms and non-vaccination delivery approaches to best  reach identified target groups</t>
  </si>
  <si>
    <t xml:space="preserve">B.1 Estimate financial and human resources needed (including surge capacity requirements) to conduct the deployment and vaccination operations in the designated points and in the required number of days </t>
  </si>
  <si>
    <t>G.1 Develop or adapt existing surveillance and monitoring framework with a set of recommended indicators (coverage, acceptability, disease surveillance etc…) for COVID-19 vaccine. Determine whether registration and reporting will be individual or aggregate, and to what extent existing tools and systems can be re-used</t>
  </si>
  <si>
    <t>H.4 Assess dry storage and cold chain capacity at all levels with regards to the COVID-19 vaccines characteristics and fill the identified supply and logistics gaps</t>
  </si>
  <si>
    <t>Yes</t>
  </si>
  <si>
    <t>F.1 Develop a training plan to prepare for COVID-19 vaccine introduction that includes key groups of participants, content topic areas, key training partners and training methods (in-person or virtual). WHO will provide a template for guidance</t>
  </si>
  <si>
    <t>F.2 Adapt and translate training materials developed by WHO and develop additional training materials as outlined in the training plan</t>
  </si>
  <si>
    <t>F.3 Conduct virtual and/or in person trainings as outlined in the training plan</t>
  </si>
  <si>
    <t>H.6 Provide standard operating procedures (SOPs) or guidelines for collection and disposal of medical waste to the relevant stakeholders</t>
  </si>
  <si>
    <t>A.3 Establish or engage existing NTWG subcommittees, if required, to cover the following workstreams: 1) service delivery 2) vaccine, cold chain &amp; logistics, 3) demand generation &amp; communication (4) prioritization, targeting and COVID-19 surveillance, (5) Monitoring and Evaluation: determination and proof of eligibility, proof of vaccination, monitoring of coverage among at-risk groups, and monitoring of vaccine impact (6) Safety, including injury prevention and AEFI detection and response</t>
  </si>
  <si>
    <t xml:space="preserve">A.5 Inform regularly &amp; disseminate global and regional guidance (i.e. SAGE) with NITAGs &amp; RITAGs and support NITAG working groups on COVID-19 vaccines </t>
  </si>
  <si>
    <r>
      <t xml:space="preserve">Activities </t>
    </r>
    <r>
      <rPr>
        <i/>
        <sz val="10"/>
        <color theme="1"/>
        <rFont val="Calibri"/>
        <family val="2"/>
        <scheme val="minor"/>
      </rPr>
      <t>(pre-planning activities are shaded in red; yellow cells are the activities that should be completed in the given timeframe)</t>
    </r>
  </si>
  <si>
    <t xml:space="preserve">Name &amp; Agency of staff completing review </t>
  </si>
  <si>
    <t xml:space="preserve">Sep-20             (Pre-planning Baseline) </t>
  </si>
  <si>
    <t>If activity not completed, give reason 
Provide any other comments, if needed</t>
  </si>
  <si>
    <t xml:space="preserve">      Person responsible MOH &amp;                TA partners (as relevant)</t>
  </si>
  <si>
    <t>A.1 Establish (or engage an existing committee) a National Coordinating Committee (NCC) for COVID-19 vaccine introduction with terms of reference, roles and responsibilities and regular meetings</t>
  </si>
  <si>
    <t>A.2 Establish (or engage an existing working group) a National Technical Working Group (NTWG) for COVID-19 vaccine introduction with terms of reference, roles and responsibilities and regular meetings</t>
  </si>
  <si>
    <t>B.2 Identify funding mechanisms in collaboration with relevant stakeholders including Inter-Agency Coordinating Committee (ICC), if available at country</t>
  </si>
  <si>
    <t>G.2 Develop or adapt necessary monitoring tools or adapt existing tools: vaccination card/certificate - facility-based nominal registers and/or tally sheets, vaccination reports (paper and/or electronic) and analytical tools to monitor progress and coverage among different at-risk categories</t>
  </si>
  <si>
    <t>This Readiness Assessment tool is a national level tool. Data inputs should be entered into the worksheet 'National Readiness'. Suggestions for timing and intervals to implement activities and assess progress are provided in the timeline</t>
  </si>
  <si>
    <t>Pre-planning activities (critical activities to be initiated immediately) are highlighted in the worksheet</t>
  </si>
  <si>
    <t>Optimal time frames for the completion of activities are shaded yellow: under each timeline or assessment period, the country only needs to provide information on the activity cells that are shared yellow. Information on the dark-shaded cells do not have to be provided under the given time frame</t>
  </si>
  <si>
    <t xml:space="preserve">The Activity and Areas Dashboards worksheets provide a graphic illustration of progress achieved under each time interval. These graphics are automatically produced from the data provided on the 'National Readiness' worksheet. No data entry is required on the Activity or Areas Dashboard. Graphs can be copied and pasted for the use of country teams if needed </t>
  </si>
  <si>
    <t>COVID-19 Vaccine Introduction Readiness Assessment Tool -Version 21 September 2020-</t>
  </si>
  <si>
    <t>COVID-19 Vaccine Introduction Readiness Assessment Tool - National Level (Version 21 September 2020)</t>
  </si>
  <si>
    <t>https://apps.who.int/iris/bitstream/handle/10665/333136/WER9528-eng-fre.pdf?ua=1</t>
  </si>
  <si>
    <t>WHO WER</t>
  </si>
  <si>
    <t xml:space="preserve">Global Advisory Committe on Vaccine Safety, WHO Weekely Epidemiological Record </t>
  </si>
  <si>
    <t>WHO Gloobal</t>
  </si>
  <si>
    <t>https://www.who.int/publications/i/item/WHO-2019-nCoV-essential-health-services-2020.1</t>
  </si>
  <si>
    <t>Current October 2020</t>
  </si>
  <si>
    <t>Category</t>
  </si>
  <si>
    <t>1. Planning for the deployment of COVID-19 vaccines</t>
  </si>
  <si>
    <t>WHO Coronavirus Disease (COVID-19) Dashboard</t>
  </si>
  <si>
    <t>Ongoing</t>
  </si>
  <si>
    <t xml:space="preserve">https://covid19.who.int/ </t>
  </si>
  <si>
    <t>Dashboard</t>
  </si>
  <si>
    <t>Provides data on COVID-19 cases and deaths by country and by region</t>
  </si>
  <si>
    <t>Draft landscape of COVID-19 candidate vaccines</t>
  </si>
  <si>
    <t xml:space="preserve">https://www.who.int/who-documents-detail/draft-landscape-of-covid-19-candidate-vaccines </t>
  </si>
  <si>
    <t>Table</t>
  </si>
  <si>
    <t>Provides information on the  landscape of COVID-19 candidate vaccines. These landscape documents have been prepared by the World Health Organization (WHO) for information purposes only concerning the 2019-2020 global of the novel coronavirus. Inclusion of any particular product or entity in any of these landscape documents does not constitute, and shall not be deemed or construed as, any approval or endorsement by WHO of such product or entity (or any of its businesses or activities).</t>
  </si>
  <si>
    <t>WHO Target Product Profiles for COVID-19 Vaccines</t>
  </si>
  <si>
    <t>https://www.who.int/publications/m/item/who-target-product-profiles-for-covid-19-vaccines#:~:text=This%20Target%20Product%20Profile%20(TPP,with%20rapid%20onset%20of%20immunity.</t>
  </si>
  <si>
    <t>Technical document</t>
  </si>
  <si>
    <t>This Target Product Profile (TPP) describes the preferred and minimally acceptable profiles for human vaccines for long term protection of persons at high ongoing risk of COVID-19 such as healthcare workers and for reactive use in outbreak settings with rapid onset of immunity.</t>
  </si>
  <si>
    <t>Fair allocation mechanism for COVID-19 vaccines through the COVAX Facility</t>
  </si>
  <si>
    <t>https://www.who.int/publications/m/item/fair-allocation-mechanism-for-covid-19-vaccines-through-the-covax-facility</t>
  </si>
  <si>
    <t>The ACT-Accelerator was set up to contain the COVID-19 pandemic faster and more efficiently by ensuring that successful diagnostics, vaccines and treatments are shared equitably across all countries. Key to achieving that goal is the design and implementation of a Fair Allocation Framework.</t>
  </si>
  <si>
    <t>WHO SAGE values framework for the allocation and prioritization of COVID-19 vaccination</t>
  </si>
  <si>
    <t>https://apps.who.int/iris/handle/10665/334299</t>
  </si>
  <si>
    <t>This Values Framework offers guidance globally on the allocation of COVID-19 vaccines between countries, and to offer guidance nationally on the prioritization of groups for vaccination within countries while supply is limited. The Framework is intended to be
helpful to policy makers and expert advisors at the global, regional and national level as they make allocation and prioritization decisions about COVID-19 vaccines. This document has been endorsed by the Strategic Advisory Group of Experts on Immunization (SAGE).</t>
  </si>
  <si>
    <t>COVAX on Gavi website</t>
  </si>
  <si>
    <t>https://www.gavi.org/covax-facility#:~:text=COVAX%20is%20co%2Dled%20by,every%20country%20in%20the%20world.</t>
  </si>
  <si>
    <t>Website</t>
  </si>
  <si>
    <t>COVAX is co-led by Gavi, the Coalition for Epidemic Preparedness Innovations (CEPI) and WHO. Its aim is to accelerate the development and manufacture of COVID-19 vaccines, and to guarantee fair and equitable access for every country in the world.</t>
  </si>
  <si>
    <t>Gavi</t>
  </si>
  <si>
    <t>WHO documents on pandemic preparedness and pandemic vaccine deployment</t>
  </si>
  <si>
    <t>Various</t>
  </si>
  <si>
    <t>https://www.who.int/influenza/preparedness/pandemic/en/</t>
  </si>
  <si>
    <t>WHO guidance and documents on pandemic preparedness and vaccine deployment.</t>
  </si>
  <si>
    <t>Active surveillance of adverse events</t>
  </si>
  <si>
    <t>2. Immunization programme in the context of COVID-19</t>
  </si>
  <si>
    <t>https://apps.who.int/iris/handle/10665/331975</t>
  </si>
  <si>
    <t>Considerations for school-related public health measures in the context of COVID-19. Annex to Considerations in adjusting public health and social measures in the context of COVID-19</t>
  </si>
  <si>
    <t>https://apps.who.int/iris/handle/10665/332052</t>
  </si>
  <si>
    <t xml:space="preserve">The WHO and United Nations Children’s Fund (UNICEF), reiterate the value of safe, feasible,
and cost-effective integration of temperaturesensitive health products into the Expanded
Programme on Immunization (EPI) health supply chains. This interim guidance provides further clarity by highlighting integration as a practical solution and provides reference to planning tools to design and implement an integrated cold chain. 
</t>
  </si>
  <si>
    <t>https://apps.who.int/iris/handle/10665/332159</t>
  </si>
  <si>
    <t>3. COVID-19 response</t>
  </si>
  <si>
    <t>4. Polio programme in the context of COVID-19</t>
  </si>
  <si>
    <t>Polio Eradication Programme continuity planning measures to ensure continuity of operations in the context of the COVID-19 pandemic (May 2020)</t>
  </si>
  <si>
    <t xml:space="preserve">The purpose of this document is to provide guidance to polio programme continuity planning in the context of the COVID-19 pandemic. Its intended users are the polio programme planners and managers in the GPEI target countries and regional offices. Considering the global nature of the polio eradication programme, it also provides recommendations for the areas of work relevant to the global level planning.
</t>
  </si>
  <si>
    <t>5. Regional Documents</t>
  </si>
  <si>
    <t>Additional information on the purpose of this tool and how to use it, is available on the Cover Note provided in the accompanying document</t>
  </si>
  <si>
    <t>Pre-planning activities should be initiated as early as Sept 2020 (earliest time interval provided) as COVID-19 vaccines may be available for introduction by early 2021. The tool will be updated as soon as more certainty about global vaccine supply availability becomes available</t>
  </si>
  <si>
    <t>End Nov 2020</t>
  </si>
  <si>
    <t>End Jan 2021</t>
  </si>
  <si>
    <t>End Mar 2021</t>
  </si>
  <si>
    <t>Not Started</t>
  </si>
  <si>
    <r>
      <rPr>
        <sz val="11"/>
        <rFont val="Arial Narrow"/>
        <family val="2"/>
      </rPr>
      <t xml:space="preserve">© World Health Organization and the United Nations Children’s Fund (UNICEF), 2020. Some rights reserved. This work is available under the </t>
    </r>
    <r>
      <rPr>
        <u/>
        <sz val="11"/>
        <color theme="10"/>
        <rFont val="Arial Narrow"/>
        <family val="2"/>
      </rPr>
      <t>CC BY-NC-SA 3.0 IGO</t>
    </r>
    <r>
      <rPr>
        <u/>
        <sz val="11"/>
        <rFont val="Arial Narrow"/>
        <family val="2"/>
      </rPr>
      <t xml:space="preserve"> licence.</t>
    </r>
  </si>
  <si>
    <r>
      <t xml:space="preserve">WHO reference number:  </t>
    </r>
    <r>
      <rPr>
        <sz val="10"/>
        <color rgb="FF0000FF"/>
        <rFont val="Arial Narrow"/>
        <family val="2"/>
      </rPr>
      <t>WHO/2019-nCoV/Vaccine_introduction/RA_Tool/2020.1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</si>
</sst>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0"/>
      <color theme="1"/>
      <name val="Calibri"/>
      <family val="2"/>
      <scheme val="minor"/>
    </font>
    <font>
      <b/>
      <sz val="11"/>
      <color theme="1"/>
      <name val="Calibri"/>
      <family val="2"/>
      <scheme val="minor"/>
    </font>
    <font>
      <u/>
      <sz val="11"/>
      <color theme="1"/>
      <name val="Calibri"/>
      <family val="2"/>
      <scheme val="minor"/>
    </font>
    <font>
      <b/>
      <sz val="10"/>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b/>
      <i/>
      <sz val="10"/>
      <color theme="1"/>
      <name val="Calibri"/>
      <family val="2"/>
      <scheme val="minor"/>
    </font>
    <font>
      <i/>
      <sz val="10"/>
      <color theme="1"/>
      <name val="Calibri"/>
      <family val="2"/>
      <scheme val="minor"/>
    </font>
    <font>
      <b/>
      <sz val="11"/>
      <color rgb="FF000000"/>
      <name val="Calibri"/>
      <family val="2"/>
      <scheme val="minor"/>
    </font>
    <font>
      <sz val="10"/>
      <color theme="1"/>
      <name val="Calibri"/>
      <family val="2"/>
    </font>
    <font>
      <b/>
      <sz val="16"/>
      <color theme="0"/>
      <name val="Calibri"/>
      <family val="2"/>
      <scheme val="minor"/>
    </font>
    <font>
      <b/>
      <sz val="12"/>
      <color theme="0"/>
      <name val="Calibri"/>
      <family val="2"/>
      <scheme val="minor"/>
    </font>
    <font>
      <b/>
      <sz val="10"/>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u/>
      <sz val="10"/>
      <color theme="10"/>
      <name val="Calibri"/>
      <family val="2"/>
      <scheme val="minor"/>
    </font>
    <font>
      <sz val="10"/>
      <color theme="10"/>
      <name val="Calibri"/>
      <family val="2"/>
      <scheme val="minor"/>
    </font>
    <font>
      <sz val="10"/>
      <name val="Calibri"/>
      <family val="2"/>
      <scheme val="minor"/>
    </font>
    <font>
      <b/>
      <sz val="12"/>
      <color theme="1"/>
      <name val="Calibri"/>
      <family val="2"/>
      <scheme val="minor"/>
    </font>
    <font>
      <b/>
      <sz val="14"/>
      <color rgb="FF0070C0"/>
      <name val="Calibri"/>
      <family val="2"/>
      <scheme val="minor"/>
    </font>
    <font>
      <b/>
      <sz val="14"/>
      <color theme="1"/>
      <name val="Calibri"/>
      <family val="2"/>
      <scheme val="minor"/>
    </font>
    <font>
      <sz val="14"/>
      <color theme="1"/>
      <name val="Calibri"/>
      <family val="2"/>
      <scheme val="minor"/>
    </font>
    <font>
      <b/>
      <sz val="11"/>
      <color rgb="FF0070C0"/>
      <name val="Calibri"/>
      <family val="2"/>
      <scheme val="minor"/>
    </font>
    <font>
      <u/>
      <sz val="11"/>
      <color theme="10"/>
      <name val="Arial Narrow"/>
      <family val="2"/>
    </font>
    <font>
      <sz val="11"/>
      <name val="Arial Narrow"/>
      <family val="2"/>
    </font>
    <font>
      <u/>
      <sz val="11"/>
      <name val="Arial Narrow"/>
      <family val="2"/>
    </font>
    <font>
      <sz val="10"/>
      <color theme="1"/>
      <name val="Arial Narrow"/>
      <family val="2"/>
    </font>
    <font>
      <sz val="10"/>
      <color rgb="FF0000FF"/>
      <name val="Arial Narrow"/>
      <family val="2"/>
    </font>
  </fonts>
  <fills count="22">
    <fill>
      <patternFill patternType="none"/>
    </fill>
    <fill>
      <patternFill patternType="gray125"/>
    </fill>
    <fill>
      <patternFill patternType="solid">
        <fgColor theme="8"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9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gray125">
        <bgColor theme="0"/>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93F0F7"/>
        <bgColor indexed="64"/>
      </patternFill>
    </fill>
    <fill>
      <patternFill patternType="solid">
        <fgColor theme="6" tint="0.39997558519241921"/>
        <bgColor indexed="64"/>
      </patternFill>
    </fill>
  </fills>
  <borders count="6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medium">
        <color auto="1"/>
      </bottom>
      <diagonal/>
    </border>
    <border>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diagonal/>
    </border>
    <border>
      <left/>
      <right/>
      <top style="thin">
        <color auto="1"/>
      </top>
      <bottom style="medium">
        <color auto="1"/>
      </bottom>
      <diagonal/>
    </border>
    <border>
      <left/>
      <right/>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thin">
        <color auto="1"/>
      </top>
      <bottom style="medium">
        <color auto="1"/>
      </bottom>
      <diagonal/>
    </border>
    <border>
      <left/>
      <right/>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right/>
      <top style="medium">
        <color auto="1"/>
      </top>
      <bottom style="medium">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right style="thin">
        <color auto="1"/>
      </right>
      <top style="medium">
        <color auto="1"/>
      </top>
      <bottom style="thin">
        <color auto="1"/>
      </bottom>
      <diagonal/>
    </border>
    <border>
      <left style="medium">
        <color indexed="64"/>
      </left>
      <right style="medium">
        <color indexed="64"/>
      </right>
      <top style="thin">
        <color auto="1"/>
      </top>
      <bottom/>
      <diagonal/>
    </border>
    <border>
      <left style="thin">
        <color auto="1"/>
      </left>
      <right style="medium">
        <color indexed="64"/>
      </right>
      <top/>
      <bottom style="thin">
        <color auto="1"/>
      </bottom>
      <diagonal/>
    </border>
    <border>
      <left/>
      <right style="thin">
        <color auto="1"/>
      </right>
      <top style="thin">
        <color auto="1"/>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indexed="64"/>
      </left>
      <right style="thin">
        <color auto="1"/>
      </right>
      <top style="medium">
        <color indexed="64"/>
      </top>
      <bottom style="thin">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auto="1"/>
      </right>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medium">
        <color auto="1"/>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indexed="64"/>
      </right>
      <top style="medium">
        <color indexed="64"/>
      </top>
      <bottom style="thin">
        <color auto="1"/>
      </bottom>
      <diagonal/>
    </border>
    <border>
      <left style="thin">
        <color indexed="64"/>
      </left>
      <right/>
      <top style="thin">
        <color indexed="64"/>
      </top>
      <bottom/>
      <diagonal/>
    </border>
    <border>
      <left style="thin">
        <color indexed="64"/>
      </left>
      <right/>
      <top/>
      <bottom/>
      <diagonal/>
    </border>
  </borders>
  <cellStyleXfs count="13">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15" fillId="0" borderId="0" applyFont="0" applyFill="0" applyBorder="0" applyAlignment="0" applyProtection="0"/>
    <xf numFmtId="0" fontId="6" fillId="0" borderId="0" applyNumberFormat="0" applyFill="0" applyBorder="0" applyAlignment="0" applyProtection="0"/>
  </cellStyleXfs>
  <cellXfs count="348">
    <xf numFmtId="0" fontId="0" fillId="0" borderId="0" xfId="0"/>
    <xf numFmtId="0" fontId="1" fillId="0" borderId="0" xfId="0" applyFont="1"/>
    <xf numFmtId="0" fontId="3" fillId="0" borderId="0" xfId="0" applyFont="1" applyBorder="1" applyAlignment="1"/>
    <xf numFmtId="0" fontId="2" fillId="0" borderId="0" xfId="0" applyFont="1" applyBorder="1" applyAlignment="1">
      <alignment wrapText="1"/>
    </xf>
    <xf numFmtId="0" fontId="2" fillId="0" borderId="0" xfId="0" applyFont="1" applyAlignment="1">
      <alignment wrapText="1"/>
    </xf>
    <xf numFmtId="0" fontId="1" fillId="0" borderId="18" xfId="0" applyFont="1" applyBorder="1"/>
    <xf numFmtId="0" fontId="1" fillId="0" borderId="0" xfId="0" applyFont="1" applyBorder="1"/>
    <xf numFmtId="0" fontId="1" fillId="0" borderId="39" xfId="0" applyFont="1" applyBorder="1"/>
    <xf numFmtId="0" fontId="1" fillId="0" borderId="23" xfId="0" applyFont="1" applyBorder="1"/>
    <xf numFmtId="0" fontId="1" fillId="0" borderId="15" xfId="0" applyFont="1" applyBorder="1"/>
    <xf numFmtId="0" fontId="1" fillId="0" borderId="0" xfId="0" applyFont="1" applyAlignment="1">
      <alignment wrapText="1"/>
    </xf>
    <xf numFmtId="0" fontId="4" fillId="0" borderId="24" xfId="0" applyFont="1" applyBorder="1"/>
    <xf numFmtId="0" fontId="4" fillId="0" borderId="3" xfId="0" applyFont="1" applyBorder="1"/>
    <xf numFmtId="0" fontId="4" fillId="0" borderId="4" xfId="0" applyFont="1" applyFill="1" applyBorder="1"/>
    <xf numFmtId="0" fontId="4" fillId="0" borderId="23" xfId="0" applyFont="1" applyBorder="1"/>
    <xf numFmtId="0" fontId="0" fillId="0" borderId="0" xfId="0" applyFont="1"/>
    <xf numFmtId="0" fontId="0" fillId="0" borderId="0" xfId="0" applyFont="1" applyAlignment="1">
      <alignment wrapText="1"/>
    </xf>
    <xf numFmtId="0" fontId="8" fillId="0" borderId="0" xfId="0" applyFont="1" applyAlignment="1">
      <alignment horizontal="center"/>
    </xf>
    <xf numFmtId="0" fontId="0" fillId="0" borderId="18" xfId="0" applyFont="1" applyBorder="1" applyAlignment="1">
      <alignment wrapText="1"/>
    </xf>
    <xf numFmtId="0" fontId="0" fillId="0" borderId="0" xfId="0" applyFont="1" applyBorder="1" applyAlignment="1">
      <alignment wrapText="1"/>
    </xf>
    <xf numFmtId="0" fontId="0" fillId="0" borderId="0" xfId="0" applyFont="1" applyBorder="1" applyAlignment="1"/>
    <xf numFmtId="0" fontId="0" fillId="0" borderId="18" xfId="0" applyFont="1" applyBorder="1" applyAlignment="1"/>
    <xf numFmtId="0" fontId="4" fillId="3" borderId="23" xfId="0" applyFont="1" applyFill="1" applyBorder="1" applyAlignment="1">
      <alignment horizontal="center" vertical="center" wrapText="1"/>
    </xf>
    <xf numFmtId="0" fontId="4" fillId="4" borderId="3" xfId="0" applyFont="1" applyFill="1" applyBorder="1" applyAlignment="1">
      <alignment horizontal="center" wrapText="1"/>
    </xf>
    <xf numFmtId="0" fontId="4" fillId="4" borderId="19" xfId="0" applyFont="1" applyFill="1" applyBorder="1" applyAlignment="1">
      <alignment horizontal="center" wrapText="1"/>
    </xf>
    <xf numFmtId="0" fontId="4" fillId="4" borderId="35" xfId="0" applyFont="1" applyFill="1" applyBorder="1" applyAlignment="1">
      <alignment horizontal="center" wrapText="1"/>
    </xf>
    <xf numFmtId="0" fontId="1" fillId="0" borderId="2" xfId="0" applyFont="1" applyBorder="1" applyAlignment="1">
      <alignment horizontal="center" wrapText="1"/>
    </xf>
    <xf numFmtId="0" fontId="1" fillId="0" borderId="35" xfId="0" applyFont="1" applyBorder="1" applyAlignment="1">
      <alignment horizontal="center"/>
    </xf>
    <xf numFmtId="0" fontId="0" fillId="0" borderId="0" xfId="0" applyFont="1" applyBorder="1"/>
    <xf numFmtId="0" fontId="1" fillId="0" borderId="35" xfId="0" applyFont="1" applyBorder="1" applyAlignment="1">
      <alignment horizontal="center" wrapText="1"/>
    </xf>
    <xf numFmtId="0" fontId="1" fillId="0" borderId="35" xfId="0" applyFont="1" applyBorder="1" applyAlignment="1">
      <alignment horizontal="left" wrapText="1"/>
    </xf>
    <xf numFmtId="0" fontId="1" fillId="0" borderId="38" xfId="0" applyFont="1" applyBorder="1" applyAlignment="1">
      <alignment horizontal="center" wrapText="1"/>
    </xf>
    <xf numFmtId="0" fontId="1" fillId="0" borderId="37" xfId="0" applyFont="1" applyBorder="1" applyAlignment="1">
      <alignment horizontal="center"/>
    </xf>
    <xf numFmtId="0" fontId="1" fillId="0" borderId="37" xfId="0" applyFont="1" applyBorder="1" applyAlignment="1">
      <alignment horizontal="center" wrapText="1"/>
    </xf>
    <xf numFmtId="0" fontId="1" fillId="0" borderId="36" xfId="0" applyFont="1" applyBorder="1" applyAlignment="1">
      <alignment horizontal="center" wrapText="1"/>
    </xf>
    <xf numFmtId="0" fontId="1" fillId="0" borderId="31" xfId="0" applyFont="1" applyBorder="1" applyAlignment="1">
      <alignment horizontal="center" wrapText="1"/>
    </xf>
    <xf numFmtId="0" fontId="1" fillId="0" borderId="9" xfId="0" applyFont="1" applyBorder="1" applyAlignment="1">
      <alignment horizontal="center" wrapText="1"/>
    </xf>
    <xf numFmtId="0" fontId="1" fillId="0" borderId="9" xfId="0" applyFont="1" applyBorder="1" applyAlignment="1">
      <alignment horizontal="center"/>
    </xf>
    <xf numFmtId="0" fontId="1" fillId="0" borderId="38" xfId="0" applyFont="1" applyBorder="1" applyAlignment="1">
      <alignment horizontal="center"/>
    </xf>
    <xf numFmtId="0" fontId="1" fillId="0" borderId="2" xfId="0" applyFont="1" applyBorder="1" applyAlignment="1">
      <alignment horizontal="center"/>
    </xf>
    <xf numFmtId="0" fontId="1" fillId="0" borderId="12" xfId="0" applyFont="1" applyBorder="1" applyAlignment="1">
      <alignment horizontal="center"/>
    </xf>
    <xf numFmtId="0" fontId="1" fillId="0" borderId="45" xfId="0" applyFont="1" applyBorder="1" applyAlignment="1">
      <alignment horizontal="center"/>
    </xf>
    <xf numFmtId="0" fontId="1" fillId="0" borderId="12" xfId="0" applyFont="1" applyBorder="1" applyAlignment="1">
      <alignment horizontal="center" wrapText="1"/>
    </xf>
    <xf numFmtId="0" fontId="1" fillId="0" borderId="45" xfId="0" applyFont="1" applyBorder="1" applyAlignment="1">
      <alignment horizontal="center" wrapText="1"/>
    </xf>
    <xf numFmtId="0" fontId="0" fillId="0" borderId="0" xfId="0" applyFont="1" applyAlignment="1">
      <alignment vertical="center"/>
    </xf>
    <xf numFmtId="0" fontId="4" fillId="3" borderId="14" xfId="0" applyFont="1" applyFill="1" applyBorder="1" applyAlignment="1">
      <alignment horizontal="center" vertical="center" wrapText="1"/>
    </xf>
    <xf numFmtId="0" fontId="11" fillId="0" borderId="0" xfId="0" applyFont="1" applyAlignment="1">
      <alignment vertical="center"/>
    </xf>
    <xf numFmtId="0" fontId="4" fillId="12" borderId="0" xfId="0" applyFont="1" applyFill="1"/>
    <xf numFmtId="0" fontId="1" fillId="0" borderId="10" xfId="0" applyFont="1" applyBorder="1" applyAlignment="1">
      <alignment horizontal="center" wrapText="1"/>
    </xf>
    <xf numFmtId="0" fontId="1" fillId="0" borderId="10" xfId="0" applyFont="1" applyBorder="1" applyAlignment="1">
      <alignment horizontal="center"/>
    </xf>
    <xf numFmtId="0" fontId="4" fillId="0" borderId="23" xfId="0" applyFont="1" applyBorder="1" applyAlignment="1">
      <alignment wrapText="1"/>
    </xf>
    <xf numFmtId="0" fontId="4" fillId="0" borderId="23" xfId="0" applyFont="1" applyBorder="1" applyAlignment="1">
      <alignment horizontal="left" wrapText="1"/>
    </xf>
    <xf numFmtId="0" fontId="4" fillId="0" borderId="23" xfId="0" applyFont="1" applyFill="1" applyBorder="1" applyAlignment="1">
      <alignment horizontal="left" wrapText="1"/>
    </xf>
    <xf numFmtId="0" fontId="4" fillId="0" borderId="23" xfId="0" applyFont="1" applyFill="1" applyBorder="1" applyAlignment="1">
      <alignment wrapText="1"/>
    </xf>
    <xf numFmtId="0" fontId="4" fillId="0" borderId="10" xfId="0" applyFont="1" applyFill="1" applyBorder="1" applyAlignment="1">
      <alignment wrapText="1"/>
    </xf>
    <xf numFmtId="0" fontId="4" fillId="0" borderId="10" xfId="0" applyFont="1" applyBorder="1" applyAlignment="1">
      <alignment wrapText="1"/>
    </xf>
    <xf numFmtId="16" fontId="4" fillId="3" borderId="13" xfId="0" applyNumberFormat="1"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0" borderId="0" xfId="0" applyFont="1" applyAlignment="1">
      <alignment horizontal="right"/>
    </xf>
    <xf numFmtId="0" fontId="4" fillId="3" borderId="24" xfId="0" applyFont="1" applyFill="1" applyBorder="1" applyAlignment="1">
      <alignment horizontal="center" vertical="center" wrapText="1"/>
    </xf>
    <xf numFmtId="0" fontId="1" fillId="0" borderId="17" xfId="0" applyFont="1" applyBorder="1" applyAlignment="1">
      <alignment horizontal="center" wrapText="1"/>
    </xf>
    <xf numFmtId="0" fontId="1" fillId="0" borderId="35" xfId="0" applyFont="1" applyFill="1" applyBorder="1" applyAlignment="1">
      <alignment horizontal="center" wrapText="1"/>
    </xf>
    <xf numFmtId="0" fontId="1" fillId="0" borderId="45" xfId="0" applyFont="1" applyFill="1" applyBorder="1" applyAlignment="1">
      <alignment horizontal="center" wrapText="1"/>
    </xf>
    <xf numFmtId="0" fontId="1" fillId="0" borderId="10" xfId="0" applyFont="1" applyBorder="1"/>
    <xf numFmtId="0" fontId="4" fillId="0" borderId="23" xfId="0" applyFont="1" applyBorder="1" applyAlignment="1">
      <alignment horizontal="center" vertical="center"/>
    </xf>
    <xf numFmtId="0" fontId="4" fillId="6" borderId="31" xfId="0" applyFont="1" applyFill="1" applyBorder="1" applyAlignment="1">
      <alignment vertical="center" wrapText="1"/>
    </xf>
    <xf numFmtId="0" fontId="4" fillId="0" borderId="31" xfId="0" applyFont="1" applyBorder="1" applyAlignment="1">
      <alignment vertical="center" wrapText="1"/>
    </xf>
    <xf numFmtId="0" fontId="4" fillId="6" borderId="9" xfId="0" applyFont="1" applyFill="1" applyBorder="1" applyAlignment="1">
      <alignment vertical="center" wrapText="1"/>
    </xf>
    <xf numFmtId="0" fontId="4" fillId="0" borderId="2" xfId="0" applyFont="1" applyBorder="1" applyAlignment="1">
      <alignment vertical="center" wrapText="1"/>
    </xf>
    <xf numFmtId="0" fontId="4" fillId="0" borderId="2" xfId="0" applyFont="1" applyFill="1" applyBorder="1" applyAlignment="1">
      <alignment vertical="center" wrapText="1"/>
    </xf>
    <xf numFmtId="0" fontId="4" fillId="0" borderId="12" xfId="0" applyFont="1" applyFill="1" applyBorder="1" applyAlignment="1">
      <alignment vertical="center" wrapText="1"/>
    </xf>
    <xf numFmtId="0" fontId="4" fillId="4" borderId="12" xfId="0" applyFont="1" applyFill="1" applyBorder="1" applyAlignment="1">
      <alignment vertical="center" wrapText="1"/>
    </xf>
    <xf numFmtId="0" fontId="4" fillId="0" borderId="32" xfId="0" applyFont="1" applyFill="1" applyBorder="1" applyAlignment="1">
      <alignment vertical="center" wrapText="1"/>
    </xf>
    <xf numFmtId="0" fontId="4" fillId="0" borderId="30" xfId="0" applyFont="1" applyFill="1" applyBorder="1" applyAlignment="1">
      <alignment vertical="center" wrapText="1"/>
    </xf>
    <xf numFmtId="9" fontId="1" fillId="0" borderId="0" xfId="11" applyFont="1"/>
    <xf numFmtId="16" fontId="4" fillId="3" borderId="5" xfId="0" applyNumberFormat="1" applyFont="1" applyFill="1" applyBorder="1" applyAlignment="1">
      <alignment horizontal="center" vertical="center" wrapText="1"/>
    </xf>
    <xf numFmtId="0" fontId="1" fillId="0" borderId="47" xfId="0" applyFont="1" applyBorder="1"/>
    <xf numFmtId="0" fontId="1" fillId="0" borderId="51" xfId="0" applyFont="1" applyBorder="1"/>
    <xf numFmtId="0" fontId="1" fillId="0" borderId="6" xfId="0" applyFont="1" applyBorder="1"/>
    <xf numFmtId="0" fontId="1" fillId="0" borderId="5" xfId="0" applyFont="1" applyBorder="1"/>
    <xf numFmtId="0" fontId="1" fillId="0" borderId="53" xfId="0" applyFont="1" applyBorder="1"/>
    <xf numFmtId="0" fontId="1" fillId="0" borderId="7" xfId="0" applyFont="1" applyBorder="1"/>
    <xf numFmtId="0" fontId="4" fillId="6" borderId="38" xfId="0" applyFont="1" applyFill="1" applyBorder="1" applyAlignment="1">
      <alignment vertical="center" wrapText="1"/>
    </xf>
    <xf numFmtId="0" fontId="4" fillId="6" borderId="35" xfId="0" applyFont="1" applyFill="1" applyBorder="1" applyAlignment="1">
      <alignment vertical="center" wrapText="1"/>
    </xf>
    <xf numFmtId="0" fontId="4" fillId="0" borderId="35" xfId="0" applyFont="1" applyBorder="1" applyAlignment="1">
      <alignment vertical="center" wrapText="1"/>
    </xf>
    <xf numFmtId="0" fontId="4" fillId="0" borderId="36" xfId="0" applyFont="1" applyBorder="1" applyAlignment="1">
      <alignment vertical="center" wrapText="1"/>
    </xf>
    <xf numFmtId="0" fontId="4" fillId="6" borderId="3" xfId="0" applyFont="1" applyFill="1" applyBorder="1" applyAlignment="1">
      <alignment vertical="center" wrapText="1"/>
    </xf>
    <xf numFmtId="0" fontId="4" fillId="0" borderId="45" xfId="0" applyFont="1" applyFill="1" applyBorder="1" applyAlignment="1">
      <alignment vertical="center" wrapText="1"/>
    </xf>
    <xf numFmtId="0" fontId="4" fillId="0" borderId="24" xfId="0" applyFont="1" applyFill="1" applyBorder="1" applyAlignment="1">
      <alignment vertical="center" wrapText="1"/>
    </xf>
    <xf numFmtId="9" fontId="1" fillId="0" borderId="47" xfId="11" applyFont="1" applyBorder="1"/>
    <xf numFmtId="9" fontId="1" fillId="0" borderId="51" xfId="11" applyFont="1" applyBorder="1"/>
    <xf numFmtId="9" fontId="1" fillId="0" borderId="6" xfId="11" applyFont="1" applyBorder="1"/>
    <xf numFmtId="0" fontId="16" fillId="5" borderId="44" xfId="0" applyFont="1" applyFill="1" applyBorder="1" applyAlignment="1">
      <alignment horizontal="center" vertical="center" wrapText="1"/>
    </xf>
    <xf numFmtId="0" fontId="16" fillId="1" borderId="44" xfId="0" applyFont="1" applyFill="1" applyBorder="1" applyAlignment="1">
      <alignment horizontal="center" vertical="center" wrapText="1"/>
    </xf>
    <xf numFmtId="0" fontId="16" fillId="5" borderId="33"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1" borderId="1" xfId="0" applyFont="1" applyFill="1" applyBorder="1" applyAlignment="1">
      <alignment horizontal="center" vertical="center" wrapText="1"/>
    </xf>
    <xf numFmtId="0" fontId="16" fillId="16" borderId="41" xfId="0" applyFont="1" applyFill="1" applyBorder="1" applyAlignment="1">
      <alignment horizontal="center" vertical="center" wrapText="1"/>
    </xf>
    <xf numFmtId="0" fontId="16" fillId="1" borderId="33"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1" borderId="8"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16" fillId="1"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16" borderId="46" xfId="0" applyFont="1" applyFill="1" applyBorder="1" applyAlignment="1">
      <alignment horizontal="center" vertical="center" wrapText="1"/>
    </xf>
    <xf numFmtId="0" fontId="16" fillId="16" borderId="33" xfId="0" applyFont="1" applyFill="1" applyBorder="1" applyAlignment="1">
      <alignment horizontal="center" vertical="center" wrapText="1"/>
    </xf>
    <xf numFmtId="0" fontId="16" fillId="16" borderId="1"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16" borderId="34" xfId="0" applyFont="1" applyFill="1" applyBorder="1" applyAlignment="1">
      <alignment horizontal="center" vertical="center" wrapText="1"/>
    </xf>
    <xf numFmtId="0" fontId="16" fillId="16" borderId="11" xfId="0" applyFont="1" applyFill="1" applyBorder="1" applyAlignment="1">
      <alignment horizontal="center" vertical="center" wrapText="1"/>
    </xf>
    <xf numFmtId="0" fontId="16" fillId="1" borderId="11"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1" borderId="7" xfId="0" applyFont="1" applyFill="1" applyBorder="1" applyAlignment="1">
      <alignment horizontal="center" vertical="center" wrapText="1"/>
    </xf>
    <xf numFmtId="0" fontId="16" fillId="1" borderId="46" xfId="0" applyFont="1" applyFill="1" applyBorder="1" applyAlignment="1">
      <alignment horizontal="center" vertical="center" wrapText="1"/>
    </xf>
    <xf numFmtId="0" fontId="16" fillId="1" borderId="47"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16" borderId="43" xfId="0" applyFont="1" applyFill="1" applyBorder="1" applyAlignment="1">
      <alignment horizontal="center" vertical="center" wrapText="1"/>
    </xf>
    <xf numFmtId="0" fontId="16" fillId="1" borderId="5"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1" borderId="34" xfId="0" applyFont="1" applyFill="1" applyBorder="1" applyAlignment="1">
      <alignment horizontal="center" vertical="center"/>
    </xf>
    <xf numFmtId="0" fontId="16" fillId="1" borderId="11" xfId="0" applyFont="1" applyFill="1" applyBorder="1" applyAlignment="1">
      <alignment horizontal="center" vertical="center"/>
    </xf>
    <xf numFmtId="0" fontId="16" fillId="5" borderId="42" xfId="0" applyFont="1" applyFill="1" applyBorder="1" applyAlignment="1">
      <alignment horizontal="center" vertical="center"/>
    </xf>
    <xf numFmtId="0" fontId="16" fillId="1" borderId="4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50" xfId="0" applyFont="1" applyFill="1" applyBorder="1" applyAlignment="1">
      <alignment horizontal="center" vertical="center" wrapText="1"/>
    </xf>
    <xf numFmtId="0" fontId="16" fillId="1" borderId="54" xfId="0" applyFont="1" applyFill="1" applyBorder="1" applyAlignment="1">
      <alignment horizontal="center" vertical="center" wrapText="1"/>
    </xf>
    <xf numFmtId="0" fontId="16" fillId="1" borderId="34" xfId="0" applyFont="1" applyFill="1" applyBorder="1" applyAlignment="1">
      <alignment horizontal="center" vertical="center" wrapText="1"/>
    </xf>
    <xf numFmtId="0" fontId="16" fillId="0" borderId="0" xfId="0" applyFont="1" applyAlignment="1">
      <alignment vertical="center"/>
    </xf>
    <xf numFmtId="0" fontId="17" fillId="0" borderId="0" xfId="0" applyFont="1"/>
    <xf numFmtId="0" fontId="1" fillId="15" borderId="5" xfId="0" applyFont="1" applyFill="1" applyBorder="1"/>
    <xf numFmtId="0" fontId="1" fillId="15" borderId="53" xfId="0" applyFont="1" applyFill="1" applyBorder="1"/>
    <xf numFmtId="0" fontId="1" fillId="15" borderId="7" xfId="0" applyFont="1" applyFill="1" applyBorder="1"/>
    <xf numFmtId="0" fontId="1" fillId="15" borderId="55" xfId="0" applyFont="1" applyFill="1" applyBorder="1"/>
    <xf numFmtId="0" fontId="1" fillId="15" borderId="2" xfId="0" applyFont="1" applyFill="1" applyBorder="1"/>
    <xf numFmtId="0" fontId="1" fillId="15" borderId="1" xfId="0" applyFont="1" applyFill="1" applyBorder="1"/>
    <xf numFmtId="0" fontId="1" fillId="15" borderId="33" xfId="0" applyFont="1" applyFill="1" applyBorder="1"/>
    <xf numFmtId="0" fontId="1" fillId="0" borderId="0" xfId="0" applyFont="1" applyFill="1" applyBorder="1"/>
    <xf numFmtId="0" fontId="16" fillId="16" borderId="42" xfId="0" applyFont="1" applyFill="1" applyBorder="1" applyAlignment="1">
      <alignment horizontal="center" vertical="center" wrapText="1"/>
    </xf>
    <xf numFmtId="0" fontId="16" fillId="16" borderId="52" xfId="0" applyFont="1" applyFill="1" applyBorder="1" applyAlignment="1">
      <alignment horizontal="center" vertical="center" wrapText="1"/>
    </xf>
    <xf numFmtId="0" fontId="1" fillId="0" borderId="17" xfId="0" applyFont="1" applyBorder="1" applyAlignment="1">
      <alignment horizontal="center"/>
    </xf>
    <xf numFmtId="0" fontId="1" fillId="0" borderId="36" xfId="0" applyFont="1" applyBorder="1" applyAlignment="1">
      <alignment horizontal="center"/>
    </xf>
    <xf numFmtId="0" fontId="16" fillId="1" borderId="57"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4" fillId="0" borderId="36" xfId="0" applyFont="1" applyFill="1" applyBorder="1" applyAlignment="1">
      <alignment vertical="center" wrapText="1"/>
    </xf>
    <xf numFmtId="0" fontId="4" fillId="3" borderId="29" xfId="0" applyFont="1" applyFill="1" applyBorder="1" applyAlignment="1">
      <alignment horizontal="center" vertical="center" wrapText="1"/>
    </xf>
    <xf numFmtId="0" fontId="16" fillId="1" borderId="58" xfId="0" applyFont="1" applyFill="1" applyBorder="1" applyAlignment="1">
      <alignment horizontal="center" vertical="center" wrapText="1"/>
    </xf>
    <xf numFmtId="0" fontId="1" fillId="0" borderId="59" xfId="0" applyFont="1" applyBorder="1" applyAlignment="1">
      <alignment horizontal="center" wrapText="1"/>
    </xf>
    <xf numFmtId="0" fontId="1" fillId="0" borderId="19" xfId="0" applyFont="1" applyBorder="1" applyAlignment="1">
      <alignment horizontal="center" wrapText="1"/>
    </xf>
    <xf numFmtId="0" fontId="1" fillId="0" borderId="30" xfId="0" applyFont="1" applyBorder="1" applyAlignment="1">
      <alignment horizontal="center" wrapText="1"/>
    </xf>
    <xf numFmtId="0" fontId="4" fillId="4" borderId="20" xfId="0" applyFont="1" applyFill="1" applyBorder="1" applyAlignment="1">
      <alignment horizontal="center" wrapText="1"/>
    </xf>
    <xf numFmtId="0" fontId="4" fillId="4" borderId="59" xfId="0" applyFont="1" applyFill="1" applyBorder="1" applyAlignment="1">
      <alignment horizontal="center" wrapText="1"/>
    </xf>
    <xf numFmtId="0" fontId="4" fillId="0" borderId="59" xfId="0" applyFont="1" applyBorder="1" applyAlignment="1">
      <alignment vertical="center" wrapText="1"/>
    </xf>
    <xf numFmtId="0" fontId="14" fillId="4" borderId="22" xfId="0" applyFont="1" applyFill="1" applyBorder="1" applyAlignment="1">
      <alignment vertical="center" wrapText="1"/>
    </xf>
    <xf numFmtId="0" fontId="1" fillId="0" borderId="9" xfId="0" applyFont="1" applyFill="1" applyBorder="1" applyAlignment="1">
      <alignment wrapText="1"/>
    </xf>
    <xf numFmtId="0" fontId="1" fillId="0" borderId="2" xfId="0" applyFont="1" applyFill="1" applyBorder="1" applyAlignment="1">
      <alignment wrapText="1"/>
    </xf>
    <xf numFmtId="0" fontId="1" fillId="0" borderId="17" xfId="0" applyFont="1" applyFill="1" applyBorder="1" applyAlignment="1">
      <alignment wrapText="1"/>
    </xf>
    <xf numFmtId="0" fontId="16" fillId="5" borderId="50" xfId="0" applyFont="1" applyFill="1" applyBorder="1" applyAlignment="1">
      <alignment horizontal="center" vertical="center"/>
    </xf>
    <xf numFmtId="0" fontId="16" fillId="5" borderId="54" xfId="0" applyFont="1" applyFill="1" applyBorder="1" applyAlignment="1">
      <alignment horizontal="center" vertical="center"/>
    </xf>
    <xf numFmtId="0" fontId="16" fillId="1" borderId="41" xfId="0" applyFont="1" applyFill="1" applyBorder="1" applyAlignment="1">
      <alignment horizontal="center" vertical="center" wrapText="1"/>
    </xf>
    <xf numFmtId="0" fontId="4" fillId="0" borderId="35" xfId="0" applyFont="1" applyFill="1" applyBorder="1" applyAlignment="1">
      <alignment horizontal="left" vertical="center" wrapText="1"/>
    </xf>
    <xf numFmtId="0" fontId="4" fillId="0" borderId="45" xfId="0" applyFont="1" applyFill="1" applyBorder="1" applyAlignment="1">
      <alignment horizontal="left" vertical="center" wrapText="1"/>
    </xf>
    <xf numFmtId="0" fontId="4" fillId="0" borderId="36" xfId="0" applyFont="1" applyFill="1" applyBorder="1" applyAlignment="1">
      <alignment horizontal="left" vertical="center" wrapText="1"/>
    </xf>
    <xf numFmtId="0" fontId="4" fillId="6" borderId="38" xfId="0" applyFont="1" applyFill="1" applyBorder="1" applyAlignment="1">
      <alignment horizontal="left" vertical="center" wrapText="1"/>
    </xf>
    <xf numFmtId="0" fontId="14" fillId="0" borderId="37" xfId="0" applyFont="1" applyFill="1" applyBorder="1" applyAlignment="1">
      <alignment vertical="center" wrapText="1"/>
    </xf>
    <xf numFmtId="0" fontId="14" fillId="0" borderId="10" xfId="0" applyFont="1" applyFill="1" applyBorder="1" applyAlignment="1">
      <alignment vertical="center" wrapText="1"/>
    </xf>
    <xf numFmtId="0" fontId="14" fillId="0" borderId="35" xfId="0" applyFont="1" applyFill="1" applyBorder="1" applyAlignment="1">
      <alignment vertical="center" wrapText="1"/>
    </xf>
    <xf numFmtId="0" fontId="14" fillId="6" borderId="35" xfId="0" applyFont="1" applyFill="1" applyBorder="1" applyAlignment="1">
      <alignment vertical="center" wrapText="1"/>
    </xf>
    <xf numFmtId="0" fontId="14" fillId="6" borderId="38" xfId="0" applyFont="1" applyFill="1" applyBorder="1" applyAlignment="1">
      <alignment vertical="center" wrapText="1"/>
    </xf>
    <xf numFmtId="0" fontId="14" fillId="6" borderId="37" xfId="0" applyFont="1" applyFill="1" applyBorder="1" applyAlignment="1">
      <alignment vertical="center" wrapText="1"/>
    </xf>
    <xf numFmtId="0" fontId="16" fillId="1" borderId="54" xfId="0" applyFont="1" applyFill="1" applyBorder="1" applyAlignment="1">
      <alignment horizontal="center" vertical="center"/>
    </xf>
    <xf numFmtId="17" fontId="4" fillId="3" borderId="21" xfId="0" applyNumberFormat="1" applyFont="1" applyFill="1" applyBorder="1" applyAlignment="1">
      <alignment horizontal="center" vertical="center" wrapText="1"/>
    </xf>
    <xf numFmtId="0" fontId="14" fillId="0" borderId="45" xfId="0" applyFont="1" applyFill="1" applyBorder="1" applyAlignment="1">
      <alignment vertical="center" wrapText="1"/>
    </xf>
    <xf numFmtId="0" fontId="16" fillId="1" borderId="60" xfId="0" applyFont="1" applyFill="1" applyBorder="1" applyAlignment="1">
      <alignment horizontal="center" vertical="center"/>
    </xf>
    <xf numFmtId="0" fontId="16" fillId="1" borderId="43" xfId="0" applyFont="1" applyFill="1" applyBorder="1" applyAlignment="1">
      <alignment horizontal="center" vertical="center" wrapText="1"/>
    </xf>
    <xf numFmtId="0" fontId="16" fillId="1" borderId="60" xfId="0" applyFont="1" applyFill="1" applyBorder="1" applyAlignment="1">
      <alignment horizontal="center" vertical="center" wrapText="1"/>
    </xf>
    <xf numFmtId="0" fontId="4" fillId="0" borderId="31" xfId="0" applyFont="1" applyFill="1" applyBorder="1" applyAlignment="1">
      <alignment vertical="center" wrapText="1"/>
    </xf>
    <xf numFmtId="0" fontId="12" fillId="0" borderId="0" xfId="0" applyFont="1" applyFill="1" applyAlignment="1">
      <alignment horizontal="center"/>
    </xf>
    <xf numFmtId="0" fontId="13" fillId="0" borderId="0" xfId="0" applyFont="1" applyFill="1" applyAlignment="1">
      <alignment horizontal="center"/>
    </xf>
    <xf numFmtId="0" fontId="0" fillId="0" borderId="0" xfId="0" applyFont="1" applyFill="1"/>
    <xf numFmtId="0" fontId="1" fillId="0" borderId="23" xfId="0" applyFont="1" applyBorder="1" applyAlignment="1">
      <alignment horizontal="center"/>
    </xf>
    <xf numFmtId="0" fontId="2" fillId="0" borderId="0" xfId="0" applyFont="1" applyFill="1" applyAlignment="1">
      <alignment horizontal="right" vertical="center"/>
    </xf>
    <xf numFmtId="0" fontId="4" fillId="0" borderId="15" xfId="0" applyFont="1" applyBorder="1" applyAlignment="1"/>
    <xf numFmtId="0" fontId="4" fillId="0" borderId="29" xfId="0" applyFont="1" applyBorder="1" applyAlignment="1"/>
    <xf numFmtId="0" fontId="4" fillId="0" borderId="23" xfId="0" applyFont="1" applyBorder="1" applyAlignment="1"/>
    <xf numFmtId="0" fontId="16" fillId="1" borderId="61" xfId="0" applyFont="1" applyFill="1" applyBorder="1" applyAlignment="1">
      <alignment horizontal="center" vertical="center" wrapText="1"/>
    </xf>
    <xf numFmtId="0" fontId="16" fillId="5" borderId="53" xfId="0" applyFont="1" applyFill="1" applyBorder="1" applyAlignment="1">
      <alignment horizontal="center" vertical="center" wrapText="1"/>
    </xf>
    <xf numFmtId="0" fontId="16" fillId="16" borderId="62" xfId="0" applyFont="1" applyFill="1" applyBorder="1" applyAlignment="1">
      <alignment horizontal="center" vertical="center" wrapText="1"/>
    </xf>
    <xf numFmtId="0" fontId="1" fillId="0" borderId="0" xfId="0" applyFont="1" applyBorder="1" applyAlignment="1">
      <alignment horizontal="center" wrapText="1"/>
    </xf>
    <xf numFmtId="0" fontId="1" fillId="0" borderId="4" xfId="0" applyFont="1" applyBorder="1" applyAlignment="1">
      <alignment horizontal="center" wrapText="1"/>
    </xf>
    <xf numFmtId="0" fontId="1" fillId="0" borderId="4" xfId="0" applyFont="1" applyBorder="1" applyAlignment="1">
      <alignment horizontal="center"/>
    </xf>
    <xf numFmtId="0" fontId="4" fillId="6" borderId="37" xfId="0" applyFont="1" applyFill="1" applyBorder="1" applyAlignment="1">
      <alignment horizontal="left" vertical="center" wrapText="1"/>
    </xf>
    <xf numFmtId="0" fontId="16" fillId="5" borderId="58"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16" fillId="16" borderId="64" xfId="0" applyFont="1" applyFill="1" applyBorder="1" applyAlignment="1">
      <alignment horizontal="center" vertical="center" wrapText="1"/>
    </xf>
    <xf numFmtId="0" fontId="1" fillId="0" borderId="65" xfId="0" applyFont="1" applyBorder="1" applyAlignment="1">
      <alignment horizontal="center"/>
    </xf>
    <xf numFmtId="0" fontId="1" fillId="0" borderId="49" xfId="0" applyFont="1" applyBorder="1" applyAlignment="1">
      <alignment horizontal="center"/>
    </xf>
    <xf numFmtId="9" fontId="1" fillId="0" borderId="5" xfId="11" applyFont="1" applyBorder="1"/>
    <xf numFmtId="9" fontId="1" fillId="0" borderId="53" xfId="11" applyFont="1" applyBorder="1"/>
    <xf numFmtId="9" fontId="1" fillId="0" borderId="7" xfId="11" applyFont="1" applyBorder="1"/>
    <xf numFmtId="49" fontId="4" fillId="0" borderId="0" xfId="0" applyNumberFormat="1" applyFont="1"/>
    <xf numFmtId="0" fontId="1" fillId="0" borderId="66" xfId="0" applyFont="1" applyBorder="1"/>
    <xf numFmtId="17" fontId="1" fillId="0" borderId="12" xfId="0" applyNumberFormat="1" applyFont="1" applyBorder="1" applyAlignment="1">
      <alignment wrapText="1"/>
    </xf>
    <xf numFmtId="17" fontId="1" fillId="0" borderId="47" xfId="0" applyNumberFormat="1" applyFont="1" applyBorder="1" applyAlignment="1">
      <alignment wrapText="1"/>
    </xf>
    <xf numFmtId="0" fontId="1" fillId="0" borderId="67" xfId="0" applyFont="1" applyBorder="1"/>
    <xf numFmtId="0" fontId="1" fillId="0" borderId="52" xfId="0" applyFont="1" applyBorder="1"/>
    <xf numFmtId="0" fontId="1" fillId="0" borderId="31" xfId="0" applyFont="1" applyBorder="1"/>
    <xf numFmtId="0" fontId="1" fillId="0" borderId="55" xfId="0" applyFont="1" applyBorder="1"/>
    <xf numFmtId="0" fontId="1" fillId="0" borderId="2" xfId="0" applyFont="1" applyBorder="1"/>
    <xf numFmtId="0" fontId="1" fillId="0" borderId="33" xfId="0" applyFont="1" applyBorder="1"/>
    <xf numFmtId="9" fontId="1" fillId="0" borderId="12" xfId="0" applyNumberFormat="1" applyFont="1" applyBorder="1"/>
    <xf numFmtId="9" fontId="1" fillId="0" borderId="47" xfId="0" applyNumberFormat="1" applyFont="1" applyBorder="1"/>
    <xf numFmtId="9" fontId="1" fillId="0" borderId="0" xfId="0" applyNumberFormat="1" applyFont="1" applyBorder="1"/>
    <xf numFmtId="9" fontId="1" fillId="0" borderId="51" xfId="0" applyNumberFormat="1" applyFont="1" applyBorder="1"/>
    <xf numFmtId="9" fontId="1" fillId="0" borderId="31" xfId="0" applyNumberFormat="1" applyFont="1" applyBorder="1"/>
    <xf numFmtId="9" fontId="1" fillId="0" borderId="6" xfId="0" applyNumberFormat="1" applyFont="1" applyBorder="1"/>
    <xf numFmtId="17" fontId="1" fillId="0" borderId="55" xfId="0" applyNumberFormat="1" applyFont="1" applyBorder="1" applyAlignment="1">
      <alignment wrapText="1"/>
    </xf>
    <xf numFmtId="17" fontId="1" fillId="0" borderId="2" xfId="0" applyNumberFormat="1" applyFont="1" applyBorder="1" applyAlignment="1">
      <alignment wrapText="1"/>
    </xf>
    <xf numFmtId="17" fontId="1" fillId="0" borderId="33" xfId="0" applyNumberFormat="1" applyFont="1" applyBorder="1" applyAlignment="1">
      <alignment wrapText="1"/>
    </xf>
    <xf numFmtId="9" fontId="1" fillId="0" borderId="66" xfId="0" applyNumberFormat="1" applyFont="1" applyBorder="1"/>
    <xf numFmtId="9" fontId="1" fillId="0" borderId="67" xfId="0" applyNumberFormat="1" applyFont="1" applyBorder="1"/>
    <xf numFmtId="9" fontId="1" fillId="0" borderId="52" xfId="0" applyNumberFormat="1" applyFont="1" applyBorder="1"/>
    <xf numFmtId="0" fontId="1" fillId="0" borderId="1" xfId="0" applyFont="1" applyBorder="1"/>
    <xf numFmtId="0" fontId="4" fillId="0" borderId="0" xfId="0" applyFont="1"/>
    <xf numFmtId="9" fontId="1" fillId="0" borderId="0" xfId="11" applyFont="1" applyBorder="1"/>
    <xf numFmtId="0" fontId="1" fillId="0" borderId="12" xfId="0" applyFont="1" applyBorder="1"/>
    <xf numFmtId="17" fontId="1" fillId="0" borderId="66" xfId="0" applyNumberFormat="1" applyFont="1" applyBorder="1" applyAlignment="1">
      <alignment wrapText="1"/>
    </xf>
    <xf numFmtId="0" fontId="4" fillId="0" borderId="0" xfId="0" applyFont="1" applyBorder="1" applyAlignment="1">
      <alignment horizontal="right" wrapText="1"/>
    </xf>
    <xf numFmtId="0" fontId="16" fillId="1" borderId="51" xfId="0" applyFont="1" applyFill="1" applyBorder="1" applyAlignment="1">
      <alignment horizontal="center" vertical="center" wrapText="1"/>
    </xf>
    <xf numFmtId="0" fontId="16" fillId="16" borderId="67" xfId="0" applyFont="1" applyFill="1" applyBorder="1" applyAlignment="1">
      <alignment horizontal="center" vertical="center" wrapText="1"/>
    </xf>
    <xf numFmtId="0" fontId="1" fillId="0" borderId="16" xfId="0" applyFont="1" applyBorder="1" applyAlignment="1">
      <alignment horizontal="center"/>
    </xf>
    <xf numFmtId="16" fontId="4" fillId="3" borderId="1" xfId="0" applyNumberFormat="1" applyFont="1" applyFill="1" applyBorder="1" applyAlignment="1">
      <alignment horizontal="center" vertical="center" wrapText="1"/>
    </xf>
    <xf numFmtId="17" fontId="4" fillId="3" borderId="5" xfId="0" applyNumberFormat="1" applyFont="1" applyFill="1" applyBorder="1" applyAlignment="1">
      <alignment horizontal="center" vertical="center" wrapText="1"/>
    </xf>
    <xf numFmtId="0" fontId="1" fillId="0" borderId="12" xfId="0" applyFont="1" applyFill="1" applyBorder="1"/>
    <xf numFmtId="0" fontId="1" fillId="0" borderId="0" xfId="0" applyFont="1" applyFill="1"/>
    <xf numFmtId="0" fontId="4" fillId="6" borderId="38" xfId="0" applyFont="1" applyFill="1" applyBorder="1" applyAlignment="1">
      <alignment horizontal="center" vertical="center"/>
    </xf>
    <xf numFmtId="0" fontId="4" fillId="6" borderId="35" xfId="0" applyFont="1" applyFill="1" applyBorder="1" applyAlignment="1">
      <alignment horizontal="center" vertical="center"/>
    </xf>
    <xf numFmtId="0" fontId="4" fillId="1" borderId="35" xfId="0" applyFont="1" applyFill="1" applyBorder="1" applyAlignment="1">
      <alignment horizontal="center" vertical="center" wrapText="1"/>
    </xf>
    <xf numFmtId="0" fontId="4" fillId="1" borderId="36" xfId="0" applyFont="1" applyFill="1" applyBorder="1" applyAlignment="1">
      <alignment horizontal="center" vertical="center" wrapText="1"/>
    </xf>
    <xf numFmtId="0" fontId="4" fillId="1" borderId="37" xfId="0" applyFont="1" applyFill="1" applyBorder="1" applyAlignment="1">
      <alignment horizontal="center" vertical="center" wrapText="1"/>
    </xf>
    <xf numFmtId="0" fontId="4" fillId="1" borderId="4" xfId="0" applyFont="1" applyFill="1" applyBorder="1" applyAlignment="1">
      <alignment horizontal="center" vertical="center" wrapText="1"/>
    </xf>
    <xf numFmtId="0" fontId="4" fillId="6" borderId="37" xfId="0" applyFont="1" applyFill="1" applyBorder="1" applyAlignment="1">
      <alignment horizontal="center" vertical="center"/>
    </xf>
    <xf numFmtId="0" fontId="4" fillId="1" borderId="45" xfId="0" applyFont="1" applyFill="1" applyBorder="1" applyAlignment="1">
      <alignment horizontal="center" vertical="center" wrapText="1"/>
    </xf>
    <xf numFmtId="0" fontId="4" fillId="6" borderId="56" xfId="0" applyFont="1" applyFill="1" applyBorder="1" applyAlignment="1">
      <alignment horizontal="center" vertical="center"/>
    </xf>
    <xf numFmtId="0" fontId="4" fillId="1" borderId="48" xfId="0" applyFont="1" applyFill="1" applyBorder="1" applyAlignment="1">
      <alignment horizontal="center" vertical="center" wrapText="1"/>
    </xf>
    <xf numFmtId="0" fontId="14" fillId="1" borderId="49" xfId="0" applyFont="1" applyFill="1" applyBorder="1" applyAlignment="1">
      <alignment horizontal="center" vertical="center" wrapText="1"/>
    </xf>
    <xf numFmtId="0" fontId="4" fillId="1" borderId="4"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45" xfId="0" applyFont="1" applyFill="1" applyBorder="1" applyAlignment="1">
      <alignment horizontal="center" vertical="center"/>
    </xf>
    <xf numFmtId="0" fontId="4" fillId="1" borderId="35" xfId="0" applyFont="1" applyFill="1" applyBorder="1" applyAlignment="1">
      <alignment horizontal="center" vertical="center"/>
    </xf>
    <xf numFmtId="0" fontId="4" fillId="1" borderId="45" xfId="0" applyFont="1" applyFill="1" applyBorder="1" applyAlignment="1">
      <alignment horizontal="center" vertical="center"/>
    </xf>
    <xf numFmtId="0" fontId="4" fillId="0" borderId="59" xfId="0" applyFont="1" applyFill="1" applyBorder="1" applyAlignment="1">
      <alignment vertical="center" wrapText="1"/>
    </xf>
    <xf numFmtId="0" fontId="23" fillId="0" borderId="0" xfId="0" applyFont="1" applyAlignment="1">
      <alignment vertical="center"/>
    </xf>
    <xf numFmtId="0" fontId="24" fillId="0" borderId="0" xfId="0" applyFont="1"/>
    <xf numFmtId="0" fontId="4" fillId="17" borderId="1" xfId="0" applyFont="1" applyFill="1" applyBorder="1" applyAlignment="1">
      <alignment horizontal="center" vertical="center"/>
    </xf>
    <xf numFmtId="0" fontId="4" fillId="17" borderId="1" xfId="0" applyFont="1" applyFill="1" applyBorder="1" applyAlignment="1">
      <alignment horizontal="left" vertical="center"/>
    </xf>
    <xf numFmtId="0" fontId="4" fillId="17"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Border="1" applyAlignment="1">
      <alignment vertical="center" wrapText="1"/>
    </xf>
    <xf numFmtId="15" fontId="1" fillId="0" borderId="1" xfId="0" applyNumberFormat="1" applyFont="1" applyBorder="1" applyAlignment="1">
      <alignment horizontal="left" vertical="center" wrapText="1"/>
    </xf>
    <xf numFmtId="0" fontId="6" fillId="0" borderId="1" xfId="12" applyBorder="1" applyAlignment="1">
      <alignment vertical="center" wrapText="1"/>
    </xf>
    <xf numFmtId="0" fontId="1" fillId="0" borderId="1" xfId="0" applyFont="1" applyBorder="1" applyAlignment="1">
      <alignment vertical="center" wrapText="1"/>
    </xf>
    <xf numFmtId="0" fontId="17" fillId="0" borderId="0" xfId="0" applyFont="1" applyFill="1"/>
    <xf numFmtId="15" fontId="1" fillId="0" borderId="1" xfId="0" applyNumberFormat="1" applyFont="1" applyFill="1" applyBorder="1" applyAlignment="1">
      <alignment horizontal="left" vertical="center" wrapText="1"/>
    </xf>
    <xf numFmtId="0" fontId="6" fillId="0" borderId="1" xfId="12"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horizontal="justify" vertical="center"/>
    </xf>
    <xf numFmtId="0" fontId="17" fillId="0" borderId="1" xfId="0" applyFont="1" applyBorder="1" applyAlignment="1">
      <alignment horizontal="center" vertical="center" wrapText="1"/>
    </xf>
    <xf numFmtId="0" fontId="18" fillId="0" borderId="1" xfId="12" applyFont="1" applyBorder="1" applyAlignment="1">
      <alignment horizontal="left" vertical="center" wrapText="1" readingOrder="1"/>
    </xf>
    <xf numFmtId="0" fontId="18" fillId="0" borderId="1" xfId="12" applyFont="1" applyBorder="1" applyAlignment="1">
      <alignment vertical="center" wrapText="1"/>
    </xf>
    <xf numFmtId="0" fontId="18" fillId="0" borderId="1" xfId="12" applyFont="1" applyBorder="1" applyAlignment="1">
      <alignment vertical="center"/>
    </xf>
    <xf numFmtId="0" fontId="1" fillId="0" borderId="1" xfId="0" applyFont="1" applyBorder="1" applyAlignment="1">
      <alignment horizontal="justify" vertical="center"/>
    </xf>
    <xf numFmtId="15" fontId="1" fillId="0" borderId="1" xfId="0" applyNumberFormat="1" applyFont="1" applyBorder="1" applyAlignment="1">
      <alignment horizontal="left" vertical="center"/>
    </xf>
    <xf numFmtId="0" fontId="1" fillId="0" borderId="1" xfId="0" applyFont="1" applyBorder="1" applyAlignment="1">
      <alignment vertical="center"/>
    </xf>
    <xf numFmtId="0" fontId="14" fillId="0" borderId="1" xfId="0" applyFont="1" applyFill="1" applyBorder="1" applyAlignment="1">
      <alignment vertical="center" wrapText="1"/>
    </xf>
    <xf numFmtId="0" fontId="1" fillId="0" borderId="1" xfId="0" applyFont="1" applyBorder="1" applyAlignment="1">
      <alignment horizontal="left" vertical="center" wrapText="1"/>
    </xf>
    <xf numFmtId="0" fontId="17" fillId="0" borderId="5" xfId="0" applyFont="1" applyBorder="1" applyAlignment="1">
      <alignment horizontal="center" vertical="center" wrapText="1"/>
    </xf>
    <xf numFmtId="0" fontId="4" fillId="0" borderId="5" xfId="0" applyFont="1" applyFill="1" applyBorder="1" applyAlignment="1">
      <alignment vertical="center" wrapText="1"/>
    </xf>
    <xf numFmtId="15" fontId="1" fillId="0" borderId="5" xfId="0" applyNumberFormat="1" applyFont="1" applyFill="1" applyBorder="1" applyAlignment="1">
      <alignment horizontal="left" vertical="center" wrapText="1"/>
    </xf>
    <xf numFmtId="0" fontId="18" fillId="0" borderId="5" xfId="12" applyFont="1" applyFill="1" applyBorder="1" applyAlignment="1">
      <alignment vertical="center" wrapText="1"/>
    </xf>
    <xf numFmtId="0" fontId="1" fillId="0" borderId="5" xfId="0" applyFont="1" applyFill="1" applyBorder="1" applyAlignment="1">
      <alignment vertical="center" wrapText="1"/>
    </xf>
    <xf numFmtId="0" fontId="1" fillId="0" borderId="5" xfId="0" applyFont="1" applyFill="1" applyBorder="1" applyAlignment="1">
      <alignment horizontal="justify" vertical="center"/>
    </xf>
    <xf numFmtId="0" fontId="1" fillId="0" borderId="7" xfId="0" applyFont="1" applyBorder="1" applyAlignment="1">
      <alignment horizontal="center" vertical="center"/>
    </xf>
    <xf numFmtId="0" fontId="4" fillId="0" borderId="7" xfId="0" applyFont="1" applyBorder="1" applyAlignment="1">
      <alignment horizontal="left" vertical="center"/>
    </xf>
    <xf numFmtId="0" fontId="4" fillId="0" borderId="7" xfId="0" applyFont="1" applyBorder="1" applyAlignment="1">
      <alignment vertical="center" wrapText="1"/>
    </xf>
    <xf numFmtId="15" fontId="1" fillId="0" borderId="7" xfId="0" applyNumberFormat="1" applyFont="1" applyBorder="1" applyAlignment="1">
      <alignment horizontal="left" vertical="center" wrapText="1"/>
    </xf>
    <xf numFmtId="0" fontId="18" fillId="0" borderId="7" xfId="12" applyFont="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horizontal="center" vertical="center"/>
    </xf>
    <xf numFmtId="0" fontId="4" fillId="0" borderId="1" xfId="0" applyFont="1" applyBorder="1" applyAlignment="1">
      <alignment horizontal="left" vertical="center"/>
    </xf>
    <xf numFmtId="15" fontId="1" fillId="0" borderId="1" xfId="0" applyNumberFormat="1" applyFont="1" applyFill="1" applyBorder="1" applyAlignment="1">
      <alignment horizontal="left" vertical="center"/>
    </xf>
    <xf numFmtId="0" fontId="18" fillId="0" borderId="1" xfId="12" applyFont="1" applyFill="1" applyBorder="1" applyAlignment="1">
      <alignment vertical="center" wrapText="1"/>
    </xf>
    <xf numFmtId="0" fontId="1" fillId="0" borderId="1" xfId="0" applyFont="1" applyFill="1" applyBorder="1" applyAlignment="1">
      <alignment vertical="center"/>
    </xf>
    <xf numFmtId="0" fontId="4" fillId="0" borderId="0" xfId="0" applyFont="1" applyAlignment="1">
      <alignment horizontal="right" vertical="top"/>
    </xf>
    <xf numFmtId="0" fontId="4" fillId="7" borderId="0" xfId="0" applyFont="1" applyFill="1" applyAlignment="1">
      <alignment horizontal="left" vertical="top"/>
    </xf>
    <xf numFmtId="0" fontId="1" fillId="0" borderId="0" xfId="0" applyFont="1" applyAlignment="1">
      <alignment vertical="top"/>
    </xf>
    <xf numFmtId="0" fontId="4" fillId="7" borderId="0" xfId="0" applyFont="1" applyFill="1" applyAlignment="1">
      <alignment horizontal="left" vertical="top" wrapText="1"/>
    </xf>
    <xf numFmtId="0" fontId="4" fillId="7" borderId="0" xfId="0" applyFont="1" applyFill="1"/>
    <xf numFmtId="0" fontId="4" fillId="7" borderId="0" xfId="0" applyFont="1" applyFill="1" applyAlignment="1">
      <alignment horizontal="left"/>
    </xf>
    <xf numFmtId="0" fontId="4" fillId="6"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26" fillId="0" borderId="0" xfId="12" applyFont="1" applyAlignment="1">
      <alignment vertical="center"/>
    </xf>
    <xf numFmtId="0" fontId="29" fillId="0" borderId="0" xfId="0" applyFont="1"/>
    <xf numFmtId="0" fontId="4" fillId="7" borderId="0" xfId="0" applyFont="1" applyFill="1" applyAlignment="1">
      <alignment horizontal="left" vertical="top" wrapText="1"/>
    </xf>
    <xf numFmtId="0" fontId="4" fillId="10" borderId="0" xfId="0" applyFont="1" applyFill="1" applyAlignment="1">
      <alignment horizontal="center"/>
    </xf>
    <xf numFmtId="0" fontId="0" fillId="7" borderId="24" xfId="0" applyFont="1" applyFill="1" applyBorder="1" applyAlignment="1">
      <alignment horizontal="left" vertical="top" wrapText="1"/>
    </xf>
    <xf numFmtId="0" fontId="0" fillId="7" borderId="25" xfId="0" applyFont="1" applyFill="1" applyBorder="1" applyAlignment="1">
      <alignment horizontal="left" vertical="top" wrapText="1"/>
    </xf>
    <xf numFmtId="0" fontId="0" fillId="7" borderId="26" xfId="0" applyFont="1" applyFill="1" applyBorder="1" applyAlignment="1">
      <alignment horizontal="left" vertical="top" wrapText="1"/>
    </xf>
    <xf numFmtId="0" fontId="0" fillId="7" borderId="27" xfId="0" applyFont="1" applyFill="1" applyBorder="1" applyAlignment="1">
      <alignment horizontal="left" vertical="top" wrapText="1"/>
    </xf>
    <xf numFmtId="0" fontId="0" fillId="7" borderId="0" xfId="0" applyFont="1" applyFill="1" applyBorder="1" applyAlignment="1">
      <alignment horizontal="left" vertical="top" wrapText="1"/>
    </xf>
    <xf numFmtId="0" fontId="0" fillId="7" borderId="16" xfId="0" applyFont="1" applyFill="1" applyBorder="1" applyAlignment="1">
      <alignment horizontal="left" vertical="top" wrapText="1"/>
    </xf>
    <xf numFmtId="0" fontId="0" fillId="7" borderId="22" xfId="0" applyFont="1" applyFill="1" applyBorder="1" applyAlignment="1">
      <alignment horizontal="left" vertical="top" wrapText="1"/>
    </xf>
    <xf numFmtId="0" fontId="0" fillId="7" borderId="18" xfId="0" applyFont="1" applyFill="1" applyBorder="1" applyAlignment="1">
      <alignment horizontal="left" vertical="top" wrapText="1"/>
    </xf>
    <xf numFmtId="0" fontId="0" fillId="7" borderId="28" xfId="0" applyFont="1" applyFill="1" applyBorder="1" applyAlignment="1">
      <alignment horizontal="left" vertical="top" wrapText="1"/>
    </xf>
    <xf numFmtId="0" fontId="2" fillId="8" borderId="27" xfId="0" applyFont="1" applyFill="1" applyBorder="1" applyAlignment="1">
      <alignment horizontal="center" vertical="center" textRotation="90" wrapText="1"/>
    </xf>
    <xf numFmtId="0" fontId="12" fillId="11" borderId="0" xfId="0" applyFont="1" applyFill="1" applyAlignment="1">
      <alignment horizontal="center"/>
    </xf>
    <xf numFmtId="0" fontId="13" fillId="11" borderId="0" xfId="0" applyFont="1" applyFill="1" applyAlignment="1">
      <alignment horizontal="center"/>
    </xf>
    <xf numFmtId="0" fontId="10" fillId="19" borderId="3" xfId="0" applyFont="1" applyFill="1" applyBorder="1" applyAlignment="1" applyProtection="1">
      <alignment horizontal="center" vertical="center" textRotation="90" wrapText="1"/>
      <protection locked="0"/>
    </xf>
    <xf numFmtId="0" fontId="0" fillId="19" borderId="4" xfId="0" applyFont="1" applyFill="1" applyBorder="1" applyAlignment="1">
      <alignment horizontal="center" vertical="center" textRotation="90" wrapText="1"/>
    </xf>
    <xf numFmtId="0" fontId="0" fillId="19" borderId="10" xfId="0" applyFont="1" applyFill="1" applyBorder="1" applyAlignment="1">
      <alignment horizontal="center" vertical="center" textRotation="90" wrapText="1"/>
    </xf>
    <xf numFmtId="0" fontId="10" fillId="18" borderId="4" xfId="0" applyFont="1" applyFill="1" applyBorder="1" applyAlignment="1" applyProtection="1">
      <alignment horizontal="center" vertical="center" textRotation="90" wrapText="1"/>
      <protection locked="0"/>
    </xf>
    <xf numFmtId="0" fontId="10" fillId="14" borderId="27" xfId="0" applyFont="1" applyFill="1" applyBorder="1" applyAlignment="1" applyProtection="1">
      <alignment horizontal="center" vertical="center" textRotation="90" wrapText="1"/>
      <protection locked="0"/>
    </xf>
    <xf numFmtId="0" fontId="10" fillId="14" borderId="22" xfId="0" applyFont="1" applyFill="1" applyBorder="1" applyAlignment="1" applyProtection="1">
      <alignment horizontal="center" vertical="center" textRotation="90" wrapText="1"/>
      <protection locked="0"/>
    </xf>
    <xf numFmtId="0" fontId="10" fillId="8" borderId="3" xfId="0" applyFont="1" applyFill="1" applyBorder="1" applyAlignment="1" applyProtection="1">
      <alignment horizontal="center" vertical="center" textRotation="90" wrapText="1"/>
      <protection locked="0"/>
    </xf>
    <xf numFmtId="0" fontId="10" fillId="8" borderId="4" xfId="0" applyFont="1" applyFill="1" applyBorder="1" applyAlignment="1" applyProtection="1">
      <alignment horizontal="center" vertical="center" textRotation="90" wrapText="1"/>
      <protection locked="0"/>
    </xf>
    <xf numFmtId="0" fontId="10" fillId="8" borderId="10" xfId="0" applyFont="1" applyFill="1" applyBorder="1" applyAlignment="1" applyProtection="1">
      <alignment horizontal="center" vertical="center" textRotation="90" wrapText="1"/>
      <protection locked="0"/>
    </xf>
    <xf numFmtId="0" fontId="10" fillId="9" borderId="24" xfId="0" applyFont="1" applyFill="1" applyBorder="1" applyAlignment="1" applyProtection="1">
      <alignment horizontal="center" vertical="center" textRotation="90"/>
      <protection locked="0"/>
    </xf>
    <xf numFmtId="0" fontId="0" fillId="9" borderId="27" xfId="0" applyFill="1" applyBorder="1" applyAlignment="1">
      <alignment horizontal="center" vertical="center" textRotation="90"/>
    </xf>
    <xf numFmtId="0" fontId="10" fillId="15" borderId="3" xfId="0" applyFont="1" applyFill="1" applyBorder="1" applyAlignment="1" applyProtection="1">
      <alignment horizontal="center" vertical="center" textRotation="90" wrapText="1"/>
      <protection locked="0"/>
    </xf>
    <xf numFmtId="0" fontId="10" fillId="15" borderId="4" xfId="0" applyFont="1" applyFill="1" applyBorder="1" applyAlignment="1" applyProtection="1">
      <alignment horizontal="center" vertical="center" textRotation="90" wrapText="1"/>
      <protection locked="0"/>
    </xf>
    <xf numFmtId="0" fontId="10" fillId="15" borderId="10" xfId="0" applyFont="1" applyFill="1" applyBorder="1" applyAlignment="1" applyProtection="1">
      <alignment horizontal="center" vertical="center" textRotation="90" wrapText="1"/>
      <protection locked="0"/>
    </xf>
    <xf numFmtId="0" fontId="2" fillId="13" borderId="4" xfId="0" applyFont="1" applyFill="1" applyBorder="1" applyAlignment="1">
      <alignment horizontal="center" vertical="center" textRotation="90"/>
    </xf>
    <xf numFmtId="0" fontId="2" fillId="13" borderId="10" xfId="0" applyFont="1" applyFill="1" applyBorder="1" applyAlignment="1">
      <alignment horizontal="center" vertical="center" textRotation="90"/>
    </xf>
    <xf numFmtId="0" fontId="2" fillId="2" borderId="3" xfId="0" applyFont="1" applyFill="1" applyBorder="1" applyAlignment="1">
      <alignment horizontal="center" vertical="center" textRotation="90" wrapText="1"/>
    </xf>
    <xf numFmtId="0" fontId="2" fillId="2" borderId="4" xfId="0" applyFont="1" applyFill="1" applyBorder="1" applyAlignment="1">
      <alignment horizontal="center" vertical="center" textRotation="90" wrapText="1"/>
    </xf>
    <xf numFmtId="0" fontId="2" fillId="2" borderId="10" xfId="0" applyFont="1" applyFill="1" applyBorder="1" applyAlignment="1">
      <alignment horizontal="center" vertical="center" textRotation="90" wrapText="1"/>
    </xf>
    <xf numFmtId="0" fontId="13" fillId="21" borderId="15" xfId="0" applyFont="1" applyFill="1" applyBorder="1" applyAlignment="1">
      <alignment horizontal="center"/>
    </xf>
    <xf numFmtId="0" fontId="13" fillId="21" borderId="29" xfId="0" applyFont="1" applyFill="1" applyBorder="1" applyAlignment="1">
      <alignment horizontal="center"/>
    </xf>
    <xf numFmtId="0" fontId="4" fillId="0" borderId="15" xfId="0" applyFont="1" applyBorder="1" applyAlignment="1">
      <alignment horizontal="right"/>
    </xf>
    <xf numFmtId="0" fontId="4" fillId="0" borderId="29" xfId="0" applyFont="1" applyBorder="1" applyAlignment="1">
      <alignment horizontal="right"/>
    </xf>
    <xf numFmtId="0" fontId="2" fillId="20" borderId="38" xfId="0" applyFont="1" applyFill="1" applyBorder="1" applyAlignment="1">
      <alignment horizontal="center" vertical="center" textRotation="90" wrapText="1"/>
    </xf>
    <xf numFmtId="0" fontId="2" fillId="20" borderId="4" xfId="0" applyFont="1" applyFill="1" applyBorder="1" applyAlignment="1">
      <alignment horizontal="center" vertical="center" textRotation="90" wrapText="1"/>
    </xf>
    <xf numFmtId="0" fontId="2" fillId="20" borderId="36" xfId="0" applyFont="1" applyFill="1" applyBorder="1" applyAlignment="1">
      <alignment horizontal="center" vertical="center" textRotation="90" wrapText="1"/>
    </xf>
    <xf numFmtId="0" fontId="21" fillId="14" borderId="1" xfId="0" applyFont="1" applyFill="1" applyBorder="1" applyAlignment="1">
      <alignment horizontal="left" vertical="center"/>
    </xf>
    <xf numFmtId="0" fontId="22" fillId="0" borderId="0" xfId="0" applyFont="1" applyAlignment="1">
      <alignment horizontal="left" vertical="center"/>
    </xf>
    <xf numFmtId="0" fontId="25" fillId="0" borderId="0" xfId="0" applyFont="1" applyAlignment="1">
      <alignment horizontal="left" vertical="center"/>
    </xf>
  </cellXfs>
  <cellStyles count="1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2" builtinId="8"/>
    <cellStyle name="Normal" xfId="0" builtinId="0"/>
    <cellStyle name="Percent" xfId="11" builtinId="5"/>
  </cellStyles>
  <dxfs count="5">
    <dxf>
      <fill>
        <patternFill>
          <bgColor rgb="FF00B050"/>
        </patternFill>
      </fill>
    </dxf>
    <dxf>
      <fill>
        <patternFill>
          <bgColor rgb="FFFF0000"/>
        </patternFill>
      </fill>
    </dxf>
    <dxf>
      <fill>
        <patternFill>
          <bgColor theme="9"/>
        </patternFill>
      </fill>
    </dxf>
    <dxf>
      <fill>
        <patternFill>
          <bgColor rgb="FF00B050"/>
        </patternFill>
      </fill>
    </dxf>
    <dxf>
      <fill>
        <patternFill>
          <bgColor rgb="FFFF0000"/>
        </patternFill>
      </fill>
    </dxf>
  </dxfs>
  <tableStyles count="0" defaultTableStyle="TableStyleMedium2" defaultPivotStyle="PivotStyleLight16"/>
  <colors>
    <mruColors>
      <color rgb="FFFFFF99"/>
      <color rgb="FF93F0F7"/>
      <color rgb="FFFFFFCC"/>
      <color rgb="FF00FF00"/>
      <color rgb="FF99FF66"/>
      <color rgb="FFDDDDDD"/>
      <color rgb="FFFFFFFF"/>
      <color rgb="FF33CC33"/>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Sep</a:t>
            </a:r>
            <a:r>
              <a:rPr lang="en-US" b="1" baseline="0"/>
              <a:t> </a:t>
            </a:r>
            <a:r>
              <a:rPr lang="en-US" b="1"/>
              <a:t>2020</a:t>
            </a:r>
          </a:p>
          <a:p>
            <a:pPr>
              <a:defRPr b="1"/>
            </a:pPr>
            <a:r>
              <a:rPr lang="en-US" b="1"/>
              <a:t>Pre-planning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6-362A-44F9-8246-7ED9459B9206}"/>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5528-44E1-9FF3-DD0BE4B45B46}"/>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62A-44F9-8246-7ED9459B9206}"/>
              </c:ext>
            </c:extLst>
          </c:dPt>
          <c:dPt>
            <c:idx val="3"/>
            <c:bubble3D val="0"/>
            <c:spPr>
              <a:solidFill>
                <a:srgbClr val="FFFF99"/>
              </a:solidFill>
              <a:ln w="25400">
                <a:solidFill>
                  <a:schemeClr val="lt1"/>
                </a:solidFill>
              </a:ln>
              <a:effectLst/>
              <a:sp3d contourW="25400">
                <a:contourClr>
                  <a:schemeClr val="lt1"/>
                </a:contourClr>
              </a:sp3d>
            </c:spPr>
            <c:extLst>
              <c:ext xmlns:c16="http://schemas.microsoft.com/office/drawing/2014/chart" uri="{C3380CC4-5D6E-409C-BE32-E72D297353CC}">
                <c16:uniqueId val="{00000007-5528-44E1-9FF3-DD0BE4B45B4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'Readiness dashboard ACTIVITY'!$A$19:$A$22</c:f>
              <c:strCache>
                <c:ptCount val="4"/>
                <c:pt idx="0">
                  <c:v>Completed</c:v>
                </c:pt>
                <c:pt idx="1">
                  <c:v>In progress</c:v>
                </c:pt>
                <c:pt idx="2">
                  <c:v>Not Started</c:v>
                </c:pt>
                <c:pt idx="3">
                  <c:v>No Response</c:v>
                </c:pt>
              </c:strCache>
            </c:strRef>
          </c:cat>
          <c:val>
            <c:numRef>
              <c:f>'Readiness dashboard ACTIVITY'!$B$19:$B$22</c:f>
              <c:numCache>
                <c:formatCode>0%</c:formatCode>
                <c:ptCount val="4"/>
                <c:pt idx="0">
                  <c:v>0</c:v>
                </c:pt>
                <c:pt idx="1">
                  <c:v>0</c:v>
                </c:pt>
                <c:pt idx="2">
                  <c:v>0</c:v>
                </c:pt>
                <c:pt idx="3">
                  <c:v>1</c:v>
                </c:pt>
              </c:numCache>
            </c:numRef>
          </c:val>
          <c:extLst>
            <c:ext xmlns:c16="http://schemas.microsoft.com/office/drawing/2014/chart" uri="{C3380CC4-5D6E-409C-BE32-E72D297353CC}">
              <c16:uniqueId val="{00000000-362A-44F9-8246-7ED9459B9206}"/>
            </c:ext>
          </c:extLst>
        </c:ser>
        <c:dLbls>
          <c:showLegendKey val="0"/>
          <c:showVal val="0"/>
          <c:showCatName val="0"/>
          <c:showSerName val="0"/>
          <c:showPercent val="0"/>
          <c:showBubbleSize val="0"/>
          <c:showLeaderLines val="0"/>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F. TRAINING &amp; SUPERVISION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AREAS'!$A$105</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AREAS'!$B$100:$E$100</c:f>
              <c:strCache>
                <c:ptCount val="4"/>
                <c:pt idx="0">
                  <c:v>Sep-20             (Pre-planning Baseline) </c:v>
                </c:pt>
                <c:pt idx="1">
                  <c:v>Oct-Nov 20</c:v>
                </c:pt>
                <c:pt idx="2">
                  <c:v>Dec 20-Jan 21</c:v>
                </c:pt>
                <c:pt idx="3">
                  <c:v>Feb-Mar 21</c:v>
                </c:pt>
              </c:strCache>
            </c:strRef>
          </c:cat>
          <c:val>
            <c:numRef>
              <c:f>'Readiness dashboard AREAS'!$B$105:$E$105</c:f>
              <c:numCache>
                <c:formatCode>0%</c:formatCode>
                <c:ptCount val="4"/>
                <c:pt idx="0">
                  <c:v>0</c:v>
                </c:pt>
                <c:pt idx="1">
                  <c:v>0</c:v>
                </c:pt>
                <c:pt idx="2">
                  <c:v>0</c:v>
                </c:pt>
                <c:pt idx="3">
                  <c:v>0</c:v>
                </c:pt>
              </c:numCache>
            </c:numRef>
          </c:val>
          <c:extLst>
            <c:ext xmlns:c16="http://schemas.microsoft.com/office/drawing/2014/chart" uri="{C3380CC4-5D6E-409C-BE32-E72D297353CC}">
              <c16:uniqueId val="{00000000-520F-45B1-9AF7-BB5ABC07C937}"/>
            </c:ext>
          </c:extLst>
        </c:ser>
        <c:ser>
          <c:idx val="1"/>
          <c:order val="1"/>
          <c:tx>
            <c:strRef>
              <c:f>'Readiness dashboard AREAS'!$A$106</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AREAS'!$B$100:$E$100</c:f>
              <c:strCache>
                <c:ptCount val="4"/>
                <c:pt idx="0">
                  <c:v>Sep-20             (Pre-planning Baseline) </c:v>
                </c:pt>
                <c:pt idx="1">
                  <c:v>Oct-Nov 20</c:v>
                </c:pt>
                <c:pt idx="2">
                  <c:v>Dec 20-Jan 21</c:v>
                </c:pt>
                <c:pt idx="3">
                  <c:v>Feb-Mar 21</c:v>
                </c:pt>
              </c:strCache>
            </c:strRef>
          </c:cat>
          <c:val>
            <c:numRef>
              <c:f>'Readiness dashboard AREAS'!$B$106:$E$106</c:f>
              <c:numCache>
                <c:formatCode>0%</c:formatCode>
                <c:ptCount val="4"/>
                <c:pt idx="0">
                  <c:v>0</c:v>
                </c:pt>
                <c:pt idx="1">
                  <c:v>0</c:v>
                </c:pt>
                <c:pt idx="2">
                  <c:v>0</c:v>
                </c:pt>
                <c:pt idx="3">
                  <c:v>0</c:v>
                </c:pt>
              </c:numCache>
            </c:numRef>
          </c:val>
          <c:extLst>
            <c:ext xmlns:c16="http://schemas.microsoft.com/office/drawing/2014/chart" uri="{C3380CC4-5D6E-409C-BE32-E72D297353CC}">
              <c16:uniqueId val="{00000001-520F-45B1-9AF7-BB5ABC07C937}"/>
            </c:ext>
          </c:extLst>
        </c:ser>
        <c:ser>
          <c:idx val="2"/>
          <c:order val="2"/>
          <c:tx>
            <c:strRef>
              <c:f>'Readiness dashboard AREAS'!$A$107</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AREAS'!$B$100:$E$100</c:f>
              <c:strCache>
                <c:ptCount val="4"/>
                <c:pt idx="0">
                  <c:v>Sep-20             (Pre-planning Baseline) </c:v>
                </c:pt>
                <c:pt idx="1">
                  <c:v>Oct-Nov 20</c:v>
                </c:pt>
                <c:pt idx="2">
                  <c:v>Dec 20-Jan 21</c:v>
                </c:pt>
                <c:pt idx="3">
                  <c:v>Feb-Mar 21</c:v>
                </c:pt>
              </c:strCache>
            </c:strRef>
          </c:cat>
          <c:val>
            <c:numRef>
              <c:f>'Readiness dashboard AREAS'!$B$107:$E$107</c:f>
              <c:numCache>
                <c:formatCode>0%</c:formatCode>
                <c:ptCount val="4"/>
                <c:pt idx="0">
                  <c:v>0</c:v>
                </c:pt>
                <c:pt idx="1">
                  <c:v>0</c:v>
                </c:pt>
                <c:pt idx="2">
                  <c:v>0</c:v>
                </c:pt>
                <c:pt idx="3">
                  <c:v>0</c:v>
                </c:pt>
              </c:numCache>
            </c:numRef>
          </c:val>
          <c:extLst>
            <c:ext xmlns:c16="http://schemas.microsoft.com/office/drawing/2014/chart" uri="{C3380CC4-5D6E-409C-BE32-E72D297353CC}">
              <c16:uniqueId val="{00000002-520F-45B1-9AF7-BB5ABC07C937}"/>
            </c:ext>
          </c:extLst>
        </c:ser>
        <c:ser>
          <c:idx val="3"/>
          <c:order val="3"/>
          <c:tx>
            <c:strRef>
              <c:f>'Readiness dashboard AREAS'!$A$108</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AREAS'!$B$100:$E$100</c:f>
              <c:strCache>
                <c:ptCount val="4"/>
                <c:pt idx="0">
                  <c:v>Sep-20             (Pre-planning Baseline) </c:v>
                </c:pt>
                <c:pt idx="1">
                  <c:v>Oct-Nov 20</c:v>
                </c:pt>
                <c:pt idx="2">
                  <c:v>Dec 20-Jan 21</c:v>
                </c:pt>
                <c:pt idx="3">
                  <c:v>Feb-Mar 21</c:v>
                </c:pt>
              </c:strCache>
            </c:strRef>
          </c:cat>
          <c:val>
            <c:numRef>
              <c:f>'Readiness dashboard AREAS'!$B$108:$E$108</c:f>
              <c:numCache>
                <c:formatCode>0%</c:formatCode>
                <c:ptCount val="4"/>
                <c:pt idx="0">
                  <c:v>1</c:v>
                </c:pt>
                <c:pt idx="1">
                  <c:v>1</c:v>
                </c:pt>
                <c:pt idx="2">
                  <c:v>1</c:v>
                </c:pt>
                <c:pt idx="3">
                  <c:v>1</c:v>
                </c:pt>
              </c:numCache>
            </c:numRef>
          </c:val>
          <c:extLst>
            <c:ext xmlns:c16="http://schemas.microsoft.com/office/drawing/2014/chart" uri="{C3380CC4-5D6E-409C-BE32-E72D297353CC}">
              <c16:uniqueId val="{00000003-520F-45B1-9AF7-BB5ABC07C937}"/>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G. MONITORING &amp; EVALUATION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AREAS'!$A$122</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AREAS'!$B$117:$E$117</c:f>
              <c:strCache>
                <c:ptCount val="4"/>
                <c:pt idx="0">
                  <c:v>Sep-20             (Pre-planning Baseline) </c:v>
                </c:pt>
                <c:pt idx="1">
                  <c:v>Oct-Nov 20</c:v>
                </c:pt>
                <c:pt idx="2">
                  <c:v>Dec 20-Jan 21</c:v>
                </c:pt>
                <c:pt idx="3">
                  <c:v>Feb-Mar 21</c:v>
                </c:pt>
              </c:strCache>
            </c:strRef>
          </c:cat>
          <c:val>
            <c:numRef>
              <c:f>'Readiness dashboard AREAS'!$B$122:$E$122</c:f>
              <c:numCache>
                <c:formatCode>0%</c:formatCode>
                <c:ptCount val="4"/>
                <c:pt idx="0">
                  <c:v>0</c:v>
                </c:pt>
                <c:pt idx="1">
                  <c:v>0</c:v>
                </c:pt>
                <c:pt idx="2">
                  <c:v>0</c:v>
                </c:pt>
                <c:pt idx="3">
                  <c:v>0</c:v>
                </c:pt>
              </c:numCache>
            </c:numRef>
          </c:val>
          <c:extLst>
            <c:ext xmlns:c16="http://schemas.microsoft.com/office/drawing/2014/chart" uri="{C3380CC4-5D6E-409C-BE32-E72D297353CC}">
              <c16:uniqueId val="{00000000-5163-4AC8-9C86-2AF753DA5AE4}"/>
            </c:ext>
          </c:extLst>
        </c:ser>
        <c:ser>
          <c:idx val="1"/>
          <c:order val="1"/>
          <c:tx>
            <c:strRef>
              <c:f>'Readiness dashboard AREAS'!$A$123</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AREAS'!$B$117:$E$117</c:f>
              <c:strCache>
                <c:ptCount val="4"/>
                <c:pt idx="0">
                  <c:v>Sep-20             (Pre-planning Baseline) </c:v>
                </c:pt>
                <c:pt idx="1">
                  <c:v>Oct-Nov 20</c:v>
                </c:pt>
                <c:pt idx="2">
                  <c:v>Dec 20-Jan 21</c:v>
                </c:pt>
                <c:pt idx="3">
                  <c:v>Feb-Mar 21</c:v>
                </c:pt>
              </c:strCache>
            </c:strRef>
          </c:cat>
          <c:val>
            <c:numRef>
              <c:f>'Readiness dashboard AREAS'!$B$123:$E$123</c:f>
              <c:numCache>
                <c:formatCode>0%</c:formatCode>
                <c:ptCount val="4"/>
                <c:pt idx="0">
                  <c:v>0</c:v>
                </c:pt>
                <c:pt idx="1">
                  <c:v>0</c:v>
                </c:pt>
                <c:pt idx="2">
                  <c:v>0</c:v>
                </c:pt>
                <c:pt idx="3">
                  <c:v>0</c:v>
                </c:pt>
              </c:numCache>
            </c:numRef>
          </c:val>
          <c:extLst>
            <c:ext xmlns:c16="http://schemas.microsoft.com/office/drawing/2014/chart" uri="{C3380CC4-5D6E-409C-BE32-E72D297353CC}">
              <c16:uniqueId val="{00000001-5163-4AC8-9C86-2AF753DA5AE4}"/>
            </c:ext>
          </c:extLst>
        </c:ser>
        <c:ser>
          <c:idx val="2"/>
          <c:order val="2"/>
          <c:tx>
            <c:strRef>
              <c:f>'Readiness dashboard AREAS'!$A$124</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AREAS'!$B$117:$E$117</c:f>
              <c:strCache>
                <c:ptCount val="4"/>
                <c:pt idx="0">
                  <c:v>Sep-20             (Pre-planning Baseline) </c:v>
                </c:pt>
                <c:pt idx="1">
                  <c:v>Oct-Nov 20</c:v>
                </c:pt>
                <c:pt idx="2">
                  <c:v>Dec 20-Jan 21</c:v>
                </c:pt>
                <c:pt idx="3">
                  <c:v>Feb-Mar 21</c:v>
                </c:pt>
              </c:strCache>
            </c:strRef>
          </c:cat>
          <c:val>
            <c:numRef>
              <c:f>'Readiness dashboard AREAS'!$B$124:$E$124</c:f>
              <c:numCache>
                <c:formatCode>0%</c:formatCode>
                <c:ptCount val="4"/>
                <c:pt idx="0">
                  <c:v>0</c:v>
                </c:pt>
                <c:pt idx="1">
                  <c:v>0</c:v>
                </c:pt>
                <c:pt idx="2">
                  <c:v>0</c:v>
                </c:pt>
                <c:pt idx="3">
                  <c:v>0</c:v>
                </c:pt>
              </c:numCache>
            </c:numRef>
          </c:val>
          <c:extLst>
            <c:ext xmlns:c16="http://schemas.microsoft.com/office/drawing/2014/chart" uri="{C3380CC4-5D6E-409C-BE32-E72D297353CC}">
              <c16:uniqueId val="{00000002-5163-4AC8-9C86-2AF753DA5AE4}"/>
            </c:ext>
          </c:extLst>
        </c:ser>
        <c:ser>
          <c:idx val="3"/>
          <c:order val="3"/>
          <c:tx>
            <c:strRef>
              <c:f>'Readiness dashboard AREAS'!$A$125</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AREAS'!$B$117:$E$117</c:f>
              <c:strCache>
                <c:ptCount val="4"/>
                <c:pt idx="0">
                  <c:v>Sep-20             (Pre-planning Baseline) </c:v>
                </c:pt>
                <c:pt idx="1">
                  <c:v>Oct-Nov 20</c:v>
                </c:pt>
                <c:pt idx="2">
                  <c:v>Dec 20-Jan 21</c:v>
                </c:pt>
                <c:pt idx="3">
                  <c:v>Feb-Mar 21</c:v>
                </c:pt>
              </c:strCache>
            </c:strRef>
          </c:cat>
          <c:val>
            <c:numRef>
              <c:f>'Readiness dashboard AREAS'!$B$125:$E$125</c:f>
              <c:numCache>
                <c:formatCode>0%</c:formatCode>
                <c:ptCount val="4"/>
                <c:pt idx="0">
                  <c:v>1</c:v>
                </c:pt>
                <c:pt idx="1">
                  <c:v>1</c:v>
                </c:pt>
                <c:pt idx="2">
                  <c:v>1</c:v>
                </c:pt>
                <c:pt idx="3">
                  <c:v>1</c:v>
                </c:pt>
              </c:numCache>
            </c:numRef>
          </c:val>
          <c:extLst>
            <c:ext xmlns:c16="http://schemas.microsoft.com/office/drawing/2014/chart" uri="{C3380CC4-5D6E-409C-BE32-E72D297353CC}">
              <c16:uniqueId val="{00000003-5163-4AC8-9C86-2AF753DA5AE4}"/>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H. VACCINE, COLD CHAIN &amp; LOGISTICS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AREAS'!$A$146</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AREAS'!$B$136:$E$136</c:f>
              <c:strCache>
                <c:ptCount val="4"/>
                <c:pt idx="0">
                  <c:v>Sep-20             (Pre-planning Baseline) </c:v>
                </c:pt>
                <c:pt idx="1">
                  <c:v>Oct-Nov 20</c:v>
                </c:pt>
                <c:pt idx="2">
                  <c:v>Dec 20-Jan 21</c:v>
                </c:pt>
                <c:pt idx="3">
                  <c:v>Feb-Mar 21</c:v>
                </c:pt>
              </c:strCache>
            </c:strRef>
          </c:cat>
          <c:val>
            <c:numRef>
              <c:f>'Readiness dashboard AREAS'!$B$146:$E$146</c:f>
              <c:numCache>
                <c:formatCode>0%</c:formatCode>
                <c:ptCount val="4"/>
                <c:pt idx="0">
                  <c:v>0</c:v>
                </c:pt>
                <c:pt idx="1">
                  <c:v>0</c:v>
                </c:pt>
                <c:pt idx="2">
                  <c:v>0</c:v>
                </c:pt>
                <c:pt idx="3">
                  <c:v>0</c:v>
                </c:pt>
              </c:numCache>
            </c:numRef>
          </c:val>
          <c:extLst>
            <c:ext xmlns:c16="http://schemas.microsoft.com/office/drawing/2014/chart" uri="{C3380CC4-5D6E-409C-BE32-E72D297353CC}">
              <c16:uniqueId val="{00000000-5164-4E61-B23D-C29F93455AC4}"/>
            </c:ext>
          </c:extLst>
        </c:ser>
        <c:ser>
          <c:idx val="1"/>
          <c:order val="1"/>
          <c:tx>
            <c:strRef>
              <c:f>'Readiness dashboard AREAS'!$A$147</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AREAS'!$B$136:$E$136</c:f>
              <c:strCache>
                <c:ptCount val="4"/>
                <c:pt idx="0">
                  <c:v>Sep-20             (Pre-planning Baseline) </c:v>
                </c:pt>
                <c:pt idx="1">
                  <c:v>Oct-Nov 20</c:v>
                </c:pt>
                <c:pt idx="2">
                  <c:v>Dec 20-Jan 21</c:v>
                </c:pt>
                <c:pt idx="3">
                  <c:v>Feb-Mar 21</c:v>
                </c:pt>
              </c:strCache>
            </c:strRef>
          </c:cat>
          <c:val>
            <c:numRef>
              <c:f>'Readiness dashboard AREAS'!$B$147:$E$147</c:f>
              <c:numCache>
                <c:formatCode>0%</c:formatCode>
                <c:ptCount val="4"/>
                <c:pt idx="0">
                  <c:v>0</c:v>
                </c:pt>
                <c:pt idx="1">
                  <c:v>0</c:v>
                </c:pt>
                <c:pt idx="2">
                  <c:v>0</c:v>
                </c:pt>
                <c:pt idx="3">
                  <c:v>0</c:v>
                </c:pt>
              </c:numCache>
            </c:numRef>
          </c:val>
          <c:extLst>
            <c:ext xmlns:c16="http://schemas.microsoft.com/office/drawing/2014/chart" uri="{C3380CC4-5D6E-409C-BE32-E72D297353CC}">
              <c16:uniqueId val="{00000001-5164-4E61-B23D-C29F93455AC4}"/>
            </c:ext>
          </c:extLst>
        </c:ser>
        <c:ser>
          <c:idx val="2"/>
          <c:order val="2"/>
          <c:tx>
            <c:strRef>
              <c:f>'Readiness dashboard AREAS'!$A$148</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AREAS'!$B$136:$E$136</c:f>
              <c:strCache>
                <c:ptCount val="4"/>
                <c:pt idx="0">
                  <c:v>Sep-20             (Pre-planning Baseline) </c:v>
                </c:pt>
                <c:pt idx="1">
                  <c:v>Oct-Nov 20</c:v>
                </c:pt>
                <c:pt idx="2">
                  <c:v>Dec 20-Jan 21</c:v>
                </c:pt>
                <c:pt idx="3">
                  <c:v>Feb-Mar 21</c:v>
                </c:pt>
              </c:strCache>
            </c:strRef>
          </c:cat>
          <c:val>
            <c:numRef>
              <c:f>'Readiness dashboard AREAS'!$B$148:$E$148</c:f>
              <c:numCache>
                <c:formatCode>0%</c:formatCode>
                <c:ptCount val="4"/>
                <c:pt idx="0">
                  <c:v>0</c:v>
                </c:pt>
                <c:pt idx="1">
                  <c:v>0</c:v>
                </c:pt>
                <c:pt idx="2">
                  <c:v>0</c:v>
                </c:pt>
                <c:pt idx="3">
                  <c:v>0</c:v>
                </c:pt>
              </c:numCache>
            </c:numRef>
          </c:val>
          <c:extLst>
            <c:ext xmlns:c16="http://schemas.microsoft.com/office/drawing/2014/chart" uri="{C3380CC4-5D6E-409C-BE32-E72D297353CC}">
              <c16:uniqueId val="{00000002-5164-4E61-B23D-C29F93455AC4}"/>
            </c:ext>
          </c:extLst>
        </c:ser>
        <c:ser>
          <c:idx val="3"/>
          <c:order val="3"/>
          <c:tx>
            <c:strRef>
              <c:f>'Readiness dashboard AREAS'!$A$149</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AREAS'!$B$136:$E$136</c:f>
              <c:strCache>
                <c:ptCount val="4"/>
                <c:pt idx="0">
                  <c:v>Sep-20             (Pre-planning Baseline) </c:v>
                </c:pt>
                <c:pt idx="1">
                  <c:v>Oct-Nov 20</c:v>
                </c:pt>
                <c:pt idx="2">
                  <c:v>Dec 20-Jan 21</c:v>
                </c:pt>
                <c:pt idx="3">
                  <c:v>Feb-Mar 21</c:v>
                </c:pt>
              </c:strCache>
            </c:strRef>
          </c:cat>
          <c:val>
            <c:numRef>
              <c:f>'Readiness dashboard AREAS'!$B$149:$E$149</c:f>
              <c:numCache>
                <c:formatCode>0%</c:formatCode>
                <c:ptCount val="4"/>
                <c:pt idx="0">
                  <c:v>1</c:v>
                </c:pt>
                <c:pt idx="1">
                  <c:v>1</c:v>
                </c:pt>
                <c:pt idx="2">
                  <c:v>1</c:v>
                </c:pt>
                <c:pt idx="3">
                  <c:v>1</c:v>
                </c:pt>
              </c:numCache>
            </c:numRef>
          </c:val>
          <c:extLst>
            <c:ext xmlns:c16="http://schemas.microsoft.com/office/drawing/2014/chart" uri="{C3380CC4-5D6E-409C-BE32-E72D297353CC}">
              <c16:uniqueId val="{00000003-5164-4E61-B23D-C29F93455AC4}"/>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I. SAFETY SURVEILLANCE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AREAS'!$A$164</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AREAS'!$B$155:$D$155</c:f>
              <c:strCache>
                <c:ptCount val="3"/>
                <c:pt idx="0">
                  <c:v>Sep-20             (Pre-planning Baseline) </c:v>
                </c:pt>
                <c:pt idx="1">
                  <c:v>Oct-Nov 20</c:v>
                </c:pt>
                <c:pt idx="2">
                  <c:v>Dec 20-Jan 21</c:v>
                </c:pt>
              </c:strCache>
            </c:strRef>
          </c:cat>
          <c:val>
            <c:numRef>
              <c:f>'Readiness dashboard AREAS'!$B$164:$D$164</c:f>
              <c:numCache>
                <c:formatCode>0%</c:formatCode>
                <c:ptCount val="3"/>
                <c:pt idx="0">
                  <c:v>0</c:v>
                </c:pt>
                <c:pt idx="1">
                  <c:v>0</c:v>
                </c:pt>
                <c:pt idx="2">
                  <c:v>0</c:v>
                </c:pt>
              </c:numCache>
            </c:numRef>
          </c:val>
          <c:extLst>
            <c:ext xmlns:c16="http://schemas.microsoft.com/office/drawing/2014/chart" uri="{C3380CC4-5D6E-409C-BE32-E72D297353CC}">
              <c16:uniqueId val="{00000000-CC81-4DDE-B933-448B7A611F62}"/>
            </c:ext>
          </c:extLst>
        </c:ser>
        <c:ser>
          <c:idx val="1"/>
          <c:order val="1"/>
          <c:tx>
            <c:strRef>
              <c:f>'Readiness dashboard AREAS'!$A$165</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AREAS'!$B$155:$D$155</c:f>
              <c:strCache>
                <c:ptCount val="3"/>
                <c:pt idx="0">
                  <c:v>Sep-20             (Pre-planning Baseline) </c:v>
                </c:pt>
                <c:pt idx="1">
                  <c:v>Oct-Nov 20</c:v>
                </c:pt>
                <c:pt idx="2">
                  <c:v>Dec 20-Jan 21</c:v>
                </c:pt>
              </c:strCache>
            </c:strRef>
          </c:cat>
          <c:val>
            <c:numRef>
              <c:f>'Readiness dashboard AREAS'!$B$165:$D$165</c:f>
              <c:numCache>
                <c:formatCode>0%</c:formatCode>
                <c:ptCount val="3"/>
                <c:pt idx="0">
                  <c:v>0</c:v>
                </c:pt>
                <c:pt idx="1">
                  <c:v>0</c:v>
                </c:pt>
                <c:pt idx="2">
                  <c:v>0</c:v>
                </c:pt>
              </c:numCache>
            </c:numRef>
          </c:val>
          <c:extLst>
            <c:ext xmlns:c16="http://schemas.microsoft.com/office/drawing/2014/chart" uri="{C3380CC4-5D6E-409C-BE32-E72D297353CC}">
              <c16:uniqueId val="{00000001-CC81-4DDE-B933-448B7A611F62}"/>
            </c:ext>
          </c:extLst>
        </c:ser>
        <c:ser>
          <c:idx val="2"/>
          <c:order val="2"/>
          <c:tx>
            <c:strRef>
              <c:f>'Readiness dashboard AREAS'!$A$166</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AREAS'!$B$155:$D$155</c:f>
              <c:strCache>
                <c:ptCount val="3"/>
                <c:pt idx="0">
                  <c:v>Sep-20             (Pre-planning Baseline) </c:v>
                </c:pt>
                <c:pt idx="1">
                  <c:v>Oct-Nov 20</c:v>
                </c:pt>
                <c:pt idx="2">
                  <c:v>Dec 20-Jan 21</c:v>
                </c:pt>
              </c:strCache>
            </c:strRef>
          </c:cat>
          <c:val>
            <c:numRef>
              <c:f>'Readiness dashboard AREAS'!$B$166:$D$166</c:f>
              <c:numCache>
                <c:formatCode>0%</c:formatCode>
                <c:ptCount val="3"/>
                <c:pt idx="0">
                  <c:v>0</c:v>
                </c:pt>
                <c:pt idx="1">
                  <c:v>0</c:v>
                </c:pt>
                <c:pt idx="2">
                  <c:v>0</c:v>
                </c:pt>
              </c:numCache>
            </c:numRef>
          </c:val>
          <c:extLst>
            <c:ext xmlns:c16="http://schemas.microsoft.com/office/drawing/2014/chart" uri="{C3380CC4-5D6E-409C-BE32-E72D297353CC}">
              <c16:uniqueId val="{00000002-CC81-4DDE-B933-448B7A611F62}"/>
            </c:ext>
          </c:extLst>
        </c:ser>
        <c:ser>
          <c:idx val="3"/>
          <c:order val="3"/>
          <c:tx>
            <c:strRef>
              <c:f>'Readiness dashboard AREAS'!$A$167</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AREAS'!$B$155:$D$155</c:f>
              <c:strCache>
                <c:ptCount val="3"/>
                <c:pt idx="0">
                  <c:v>Sep-20             (Pre-planning Baseline) </c:v>
                </c:pt>
                <c:pt idx="1">
                  <c:v>Oct-Nov 20</c:v>
                </c:pt>
                <c:pt idx="2">
                  <c:v>Dec 20-Jan 21</c:v>
                </c:pt>
              </c:strCache>
            </c:strRef>
          </c:cat>
          <c:val>
            <c:numRef>
              <c:f>'Readiness dashboard AREAS'!$B$167:$D$167</c:f>
              <c:numCache>
                <c:formatCode>0%</c:formatCode>
                <c:ptCount val="3"/>
                <c:pt idx="0">
                  <c:v>1</c:v>
                </c:pt>
                <c:pt idx="1">
                  <c:v>1</c:v>
                </c:pt>
                <c:pt idx="2">
                  <c:v>1</c:v>
                </c:pt>
              </c:numCache>
            </c:numRef>
          </c:val>
          <c:extLst>
            <c:ext xmlns:c16="http://schemas.microsoft.com/office/drawing/2014/chart" uri="{C3380CC4-5D6E-409C-BE32-E72D297353CC}">
              <c16:uniqueId val="{00000003-CC81-4DDE-B933-448B7A611F62}"/>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J. DEMAND GENERATION &amp; COMMUNICATION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AREAS'!$A$179</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AREAS'!$B$174:$E$174</c:f>
              <c:strCache>
                <c:ptCount val="4"/>
                <c:pt idx="0">
                  <c:v>Sep-20             (Pre-planning Baseline) </c:v>
                </c:pt>
                <c:pt idx="1">
                  <c:v>Oct-Nov 20</c:v>
                </c:pt>
                <c:pt idx="2">
                  <c:v>Dec 20-Jan 21</c:v>
                </c:pt>
                <c:pt idx="3">
                  <c:v>Feb-Mar 21</c:v>
                </c:pt>
              </c:strCache>
            </c:strRef>
          </c:cat>
          <c:val>
            <c:numRef>
              <c:f>'Readiness dashboard AREAS'!$B$179:$E$179</c:f>
              <c:numCache>
                <c:formatCode>0%</c:formatCode>
                <c:ptCount val="4"/>
                <c:pt idx="0">
                  <c:v>0</c:v>
                </c:pt>
                <c:pt idx="1">
                  <c:v>0</c:v>
                </c:pt>
                <c:pt idx="2">
                  <c:v>0</c:v>
                </c:pt>
                <c:pt idx="3">
                  <c:v>0</c:v>
                </c:pt>
              </c:numCache>
            </c:numRef>
          </c:val>
          <c:extLst>
            <c:ext xmlns:c16="http://schemas.microsoft.com/office/drawing/2014/chart" uri="{C3380CC4-5D6E-409C-BE32-E72D297353CC}">
              <c16:uniqueId val="{00000000-53F4-4262-98D6-428F49334204}"/>
            </c:ext>
          </c:extLst>
        </c:ser>
        <c:ser>
          <c:idx val="1"/>
          <c:order val="1"/>
          <c:tx>
            <c:strRef>
              <c:f>'Readiness dashboard AREAS'!$A$180</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AREAS'!$B$174:$E$174</c:f>
              <c:strCache>
                <c:ptCount val="4"/>
                <c:pt idx="0">
                  <c:v>Sep-20             (Pre-planning Baseline) </c:v>
                </c:pt>
                <c:pt idx="1">
                  <c:v>Oct-Nov 20</c:v>
                </c:pt>
                <c:pt idx="2">
                  <c:v>Dec 20-Jan 21</c:v>
                </c:pt>
                <c:pt idx="3">
                  <c:v>Feb-Mar 21</c:v>
                </c:pt>
              </c:strCache>
            </c:strRef>
          </c:cat>
          <c:val>
            <c:numRef>
              <c:f>'Readiness dashboard AREAS'!$B$180:$E$180</c:f>
              <c:numCache>
                <c:formatCode>0%</c:formatCode>
                <c:ptCount val="4"/>
                <c:pt idx="0">
                  <c:v>0</c:v>
                </c:pt>
                <c:pt idx="1">
                  <c:v>0</c:v>
                </c:pt>
                <c:pt idx="2">
                  <c:v>0</c:v>
                </c:pt>
                <c:pt idx="3">
                  <c:v>0</c:v>
                </c:pt>
              </c:numCache>
            </c:numRef>
          </c:val>
          <c:extLst>
            <c:ext xmlns:c16="http://schemas.microsoft.com/office/drawing/2014/chart" uri="{C3380CC4-5D6E-409C-BE32-E72D297353CC}">
              <c16:uniqueId val="{00000001-53F4-4262-98D6-428F49334204}"/>
            </c:ext>
          </c:extLst>
        </c:ser>
        <c:ser>
          <c:idx val="2"/>
          <c:order val="2"/>
          <c:tx>
            <c:strRef>
              <c:f>'Readiness dashboard AREAS'!$A$181</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AREAS'!$B$174:$E$174</c:f>
              <c:strCache>
                <c:ptCount val="4"/>
                <c:pt idx="0">
                  <c:v>Sep-20             (Pre-planning Baseline) </c:v>
                </c:pt>
                <c:pt idx="1">
                  <c:v>Oct-Nov 20</c:v>
                </c:pt>
                <c:pt idx="2">
                  <c:v>Dec 20-Jan 21</c:v>
                </c:pt>
                <c:pt idx="3">
                  <c:v>Feb-Mar 21</c:v>
                </c:pt>
              </c:strCache>
            </c:strRef>
          </c:cat>
          <c:val>
            <c:numRef>
              <c:f>'Readiness dashboard AREAS'!$B$181:$E$181</c:f>
              <c:numCache>
                <c:formatCode>0%</c:formatCode>
                <c:ptCount val="4"/>
                <c:pt idx="0">
                  <c:v>0</c:v>
                </c:pt>
                <c:pt idx="1">
                  <c:v>0</c:v>
                </c:pt>
                <c:pt idx="2">
                  <c:v>0</c:v>
                </c:pt>
                <c:pt idx="3">
                  <c:v>0</c:v>
                </c:pt>
              </c:numCache>
            </c:numRef>
          </c:val>
          <c:extLst>
            <c:ext xmlns:c16="http://schemas.microsoft.com/office/drawing/2014/chart" uri="{C3380CC4-5D6E-409C-BE32-E72D297353CC}">
              <c16:uniqueId val="{00000002-53F4-4262-98D6-428F49334204}"/>
            </c:ext>
          </c:extLst>
        </c:ser>
        <c:ser>
          <c:idx val="3"/>
          <c:order val="3"/>
          <c:tx>
            <c:strRef>
              <c:f>'Readiness dashboard AREAS'!$A$182</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AREAS'!$B$174:$E$174</c:f>
              <c:strCache>
                <c:ptCount val="4"/>
                <c:pt idx="0">
                  <c:v>Sep-20             (Pre-planning Baseline) </c:v>
                </c:pt>
                <c:pt idx="1">
                  <c:v>Oct-Nov 20</c:v>
                </c:pt>
                <c:pt idx="2">
                  <c:v>Dec 20-Jan 21</c:v>
                </c:pt>
                <c:pt idx="3">
                  <c:v>Feb-Mar 21</c:v>
                </c:pt>
              </c:strCache>
            </c:strRef>
          </c:cat>
          <c:val>
            <c:numRef>
              <c:f>'Readiness dashboard AREAS'!$B$182:$E$182</c:f>
              <c:numCache>
                <c:formatCode>0%</c:formatCode>
                <c:ptCount val="4"/>
                <c:pt idx="0">
                  <c:v>1</c:v>
                </c:pt>
                <c:pt idx="1">
                  <c:v>1</c:v>
                </c:pt>
                <c:pt idx="2">
                  <c:v>1</c:v>
                </c:pt>
                <c:pt idx="3">
                  <c:v>1</c:v>
                </c:pt>
              </c:numCache>
            </c:numRef>
          </c:val>
          <c:extLst>
            <c:ext xmlns:c16="http://schemas.microsoft.com/office/drawing/2014/chart" uri="{C3380CC4-5D6E-409C-BE32-E72D297353CC}">
              <c16:uniqueId val="{00000003-53F4-4262-98D6-428F49334204}"/>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Oct -</a:t>
            </a:r>
            <a:r>
              <a:rPr lang="en-US" b="1" baseline="0"/>
              <a:t> Nov 2020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9C50-4609-9A72-1BA7DB594B56}"/>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9C50-4609-9A72-1BA7DB594B56}"/>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9C50-4609-9A72-1BA7DB594B56}"/>
              </c:ext>
            </c:extLst>
          </c:dPt>
          <c:dPt>
            <c:idx val="3"/>
            <c:bubble3D val="0"/>
            <c:spPr>
              <a:solidFill>
                <a:srgbClr val="FFFF99"/>
              </a:solidFill>
              <a:ln w="25400">
                <a:solidFill>
                  <a:schemeClr val="lt1"/>
                </a:solidFill>
              </a:ln>
              <a:effectLst/>
              <a:sp3d contourW="25400">
                <a:contourClr>
                  <a:schemeClr val="lt1"/>
                </a:contourClr>
              </a:sp3d>
            </c:spPr>
            <c:extLst>
              <c:ext xmlns:c16="http://schemas.microsoft.com/office/drawing/2014/chart" uri="{C3380CC4-5D6E-409C-BE32-E72D297353CC}">
                <c16:uniqueId val="{00000007-D8E5-45F7-B8A2-2D85F6DE8FC9}"/>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'Readiness dashboard ACTIVITY'!$N$43:$N$46</c:f>
              <c:strCache>
                <c:ptCount val="4"/>
                <c:pt idx="0">
                  <c:v>Completed</c:v>
                </c:pt>
                <c:pt idx="1">
                  <c:v>In progress</c:v>
                </c:pt>
                <c:pt idx="2">
                  <c:v>Not Started</c:v>
                </c:pt>
                <c:pt idx="3">
                  <c:v>No Response</c:v>
                </c:pt>
              </c:strCache>
            </c:strRef>
          </c:cat>
          <c:val>
            <c:numRef>
              <c:f>'Readiness dashboard ACTIVITY'!$O$43:$O$46</c:f>
              <c:numCache>
                <c:formatCode>0%</c:formatCode>
                <c:ptCount val="4"/>
                <c:pt idx="0">
                  <c:v>0</c:v>
                </c:pt>
                <c:pt idx="1">
                  <c:v>0</c:v>
                </c:pt>
                <c:pt idx="2">
                  <c:v>0</c:v>
                </c:pt>
                <c:pt idx="3">
                  <c:v>1</c:v>
                </c:pt>
              </c:numCache>
            </c:numRef>
          </c:val>
          <c:extLst>
            <c:ext xmlns:c16="http://schemas.microsoft.com/office/drawing/2014/chart" uri="{C3380CC4-5D6E-409C-BE32-E72D297353CC}">
              <c16:uniqueId val="{00000006-9C50-4609-9A72-1BA7DB594B5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Dec 2020 - Jan</a:t>
            </a:r>
            <a:r>
              <a:rPr lang="en-US" b="1" baseline="0"/>
              <a:t> </a:t>
            </a:r>
            <a:r>
              <a:rPr lang="en-US" b="1"/>
              <a:t>2021</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B524-462E-8231-04EF7C145AE4}"/>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B524-462E-8231-04EF7C145AE4}"/>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B524-462E-8231-04EF7C145AE4}"/>
              </c:ext>
            </c:extLst>
          </c:dPt>
          <c:dPt>
            <c:idx val="3"/>
            <c:bubble3D val="0"/>
            <c:spPr>
              <a:solidFill>
                <a:srgbClr val="FFFF99"/>
              </a:solidFill>
              <a:ln w="25400">
                <a:solidFill>
                  <a:schemeClr val="lt1"/>
                </a:solidFill>
              </a:ln>
              <a:effectLst/>
              <a:sp3d contourW="25400">
                <a:contourClr>
                  <a:schemeClr val="lt1"/>
                </a:contourClr>
              </a:sp3d>
            </c:spPr>
            <c:extLst>
              <c:ext xmlns:c16="http://schemas.microsoft.com/office/drawing/2014/chart" uri="{C3380CC4-5D6E-409C-BE32-E72D297353CC}">
                <c16:uniqueId val="{00000007-B524-462E-8231-04EF7C145AE4}"/>
              </c:ext>
            </c:extLst>
          </c:dPt>
          <c:dLbls>
            <c:dLbl>
              <c:idx val="2"/>
              <c:layout>
                <c:manualLayout>
                  <c:x val="-6.6311393250234926E-2"/>
                  <c:y val="6.2330271666287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24-462E-8231-04EF7C145AE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'Readiness dashboard ACTIVITY'!$A$85:$A$88</c:f>
              <c:strCache>
                <c:ptCount val="4"/>
                <c:pt idx="0">
                  <c:v>Completed</c:v>
                </c:pt>
                <c:pt idx="1">
                  <c:v>In progress</c:v>
                </c:pt>
                <c:pt idx="2">
                  <c:v>Not Started</c:v>
                </c:pt>
                <c:pt idx="3">
                  <c:v>No Response</c:v>
                </c:pt>
              </c:strCache>
            </c:strRef>
          </c:cat>
          <c:val>
            <c:numRef>
              <c:f>'Readiness dashboard ACTIVITY'!$B$85:$B$88</c:f>
              <c:numCache>
                <c:formatCode>0%</c:formatCode>
                <c:ptCount val="4"/>
                <c:pt idx="0">
                  <c:v>0</c:v>
                </c:pt>
                <c:pt idx="1">
                  <c:v>0</c:v>
                </c:pt>
                <c:pt idx="2">
                  <c:v>0</c:v>
                </c:pt>
                <c:pt idx="3">
                  <c:v>1</c:v>
                </c:pt>
              </c:numCache>
            </c:numRef>
          </c:val>
          <c:extLst>
            <c:ext xmlns:c16="http://schemas.microsoft.com/office/drawing/2014/chart" uri="{C3380CC4-5D6E-409C-BE32-E72D297353CC}">
              <c16:uniqueId val="{00000008-B524-462E-8231-04EF7C145AE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Feb</a:t>
            </a:r>
            <a:r>
              <a:rPr lang="en-US" b="1" baseline="0"/>
              <a:t>-Mar 21</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E5B6-488F-BA0B-0EAC58DD1160}"/>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E5B6-488F-BA0B-0EAC58DD1160}"/>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E5B6-488F-BA0B-0EAC58DD1160}"/>
              </c:ext>
            </c:extLst>
          </c:dPt>
          <c:dPt>
            <c:idx val="3"/>
            <c:bubble3D val="0"/>
            <c:spPr>
              <a:solidFill>
                <a:srgbClr val="FFFF99"/>
              </a:solidFill>
              <a:ln w="25400">
                <a:solidFill>
                  <a:schemeClr val="lt1"/>
                </a:solidFill>
              </a:ln>
              <a:effectLst/>
              <a:sp3d contourW="25400">
                <a:contourClr>
                  <a:schemeClr val="lt1"/>
                </a:contourClr>
              </a:sp3d>
            </c:spPr>
            <c:extLst>
              <c:ext xmlns:c16="http://schemas.microsoft.com/office/drawing/2014/chart" uri="{C3380CC4-5D6E-409C-BE32-E72D297353CC}">
                <c16:uniqueId val="{00000007-E5B6-488F-BA0B-0EAC58DD1160}"/>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'Readiness dashboard ACTIVITY'!$N$66:$N$69</c:f>
              <c:strCache>
                <c:ptCount val="4"/>
                <c:pt idx="0">
                  <c:v>Completed</c:v>
                </c:pt>
                <c:pt idx="1">
                  <c:v>In progress</c:v>
                </c:pt>
                <c:pt idx="2">
                  <c:v>Not Started</c:v>
                </c:pt>
                <c:pt idx="3">
                  <c:v>No Response</c:v>
                </c:pt>
              </c:strCache>
            </c:strRef>
          </c:cat>
          <c:val>
            <c:numRef>
              <c:f>'Readiness dashboard ACTIVITY'!$O$66:$O$69</c:f>
              <c:numCache>
                <c:formatCode>0%</c:formatCode>
                <c:ptCount val="4"/>
                <c:pt idx="0">
                  <c:v>0</c:v>
                </c:pt>
                <c:pt idx="1">
                  <c:v>0</c:v>
                </c:pt>
                <c:pt idx="2">
                  <c:v>0</c:v>
                </c:pt>
                <c:pt idx="3">
                  <c:v>1</c:v>
                </c:pt>
              </c:numCache>
            </c:numRef>
          </c:val>
          <c:extLst>
            <c:ext xmlns:c16="http://schemas.microsoft.com/office/drawing/2014/chart" uri="{C3380CC4-5D6E-409C-BE32-E72D297353CC}">
              <c16:uniqueId val="{00000008-E5B6-488F-BA0B-0EAC58DD116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 PLANNING &amp; COORDINATION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AREAS'!$A$15</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AREAS'!$B$5:$D$5</c:f>
              <c:strCache>
                <c:ptCount val="3"/>
                <c:pt idx="0">
                  <c:v>Sep-20             (Pre-planning Baseline) </c:v>
                </c:pt>
                <c:pt idx="1">
                  <c:v>Oct-Nov 20</c:v>
                </c:pt>
                <c:pt idx="2">
                  <c:v>Dec 20-Jan 21</c:v>
                </c:pt>
              </c:strCache>
            </c:strRef>
          </c:cat>
          <c:val>
            <c:numRef>
              <c:f>'Readiness dashboard AREAS'!$B$15:$D$15</c:f>
              <c:numCache>
                <c:formatCode>0%</c:formatCode>
                <c:ptCount val="3"/>
                <c:pt idx="0">
                  <c:v>0</c:v>
                </c:pt>
                <c:pt idx="1">
                  <c:v>0</c:v>
                </c:pt>
                <c:pt idx="2">
                  <c:v>0</c:v>
                </c:pt>
              </c:numCache>
            </c:numRef>
          </c:val>
          <c:extLst>
            <c:ext xmlns:c16="http://schemas.microsoft.com/office/drawing/2014/chart" uri="{C3380CC4-5D6E-409C-BE32-E72D297353CC}">
              <c16:uniqueId val="{00000000-266D-4E12-A2FE-39AC79711C95}"/>
            </c:ext>
          </c:extLst>
        </c:ser>
        <c:ser>
          <c:idx val="1"/>
          <c:order val="1"/>
          <c:tx>
            <c:strRef>
              <c:f>'Readiness dashboard AREAS'!$A$16</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AREAS'!$B$5:$D$5</c:f>
              <c:strCache>
                <c:ptCount val="3"/>
                <c:pt idx="0">
                  <c:v>Sep-20             (Pre-planning Baseline) </c:v>
                </c:pt>
                <c:pt idx="1">
                  <c:v>Oct-Nov 20</c:v>
                </c:pt>
                <c:pt idx="2">
                  <c:v>Dec 20-Jan 21</c:v>
                </c:pt>
              </c:strCache>
            </c:strRef>
          </c:cat>
          <c:val>
            <c:numRef>
              <c:f>'Readiness dashboard AREAS'!$B$16:$D$16</c:f>
              <c:numCache>
                <c:formatCode>0%</c:formatCode>
                <c:ptCount val="3"/>
                <c:pt idx="0">
                  <c:v>0</c:v>
                </c:pt>
                <c:pt idx="1">
                  <c:v>0</c:v>
                </c:pt>
                <c:pt idx="2">
                  <c:v>0</c:v>
                </c:pt>
              </c:numCache>
            </c:numRef>
          </c:val>
          <c:extLst>
            <c:ext xmlns:c16="http://schemas.microsoft.com/office/drawing/2014/chart" uri="{C3380CC4-5D6E-409C-BE32-E72D297353CC}">
              <c16:uniqueId val="{00000001-266D-4E12-A2FE-39AC79711C95}"/>
            </c:ext>
          </c:extLst>
        </c:ser>
        <c:ser>
          <c:idx val="2"/>
          <c:order val="2"/>
          <c:tx>
            <c:strRef>
              <c:f>'Readiness dashboard AREAS'!$A$17</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AREAS'!$B$5:$D$5</c:f>
              <c:strCache>
                <c:ptCount val="3"/>
                <c:pt idx="0">
                  <c:v>Sep-20             (Pre-planning Baseline) </c:v>
                </c:pt>
                <c:pt idx="1">
                  <c:v>Oct-Nov 20</c:v>
                </c:pt>
                <c:pt idx="2">
                  <c:v>Dec 20-Jan 21</c:v>
                </c:pt>
              </c:strCache>
            </c:strRef>
          </c:cat>
          <c:val>
            <c:numRef>
              <c:f>'Readiness dashboard AREAS'!$B$17:$D$17</c:f>
              <c:numCache>
                <c:formatCode>0%</c:formatCode>
                <c:ptCount val="3"/>
                <c:pt idx="0">
                  <c:v>0</c:v>
                </c:pt>
                <c:pt idx="1">
                  <c:v>0</c:v>
                </c:pt>
                <c:pt idx="2">
                  <c:v>0</c:v>
                </c:pt>
              </c:numCache>
            </c:numRef>
          </c:val>
          <c:extLst>
            <c:ext xmlns:c16="http://schemas.microsoft.com/office/drawing/2014/chart" uri="{C3380CC4-5D6E-409C-BE32-E72D297353CC}">
              <c16:uniqueId val="{00000002-266D-4E12-A2FE-39AC79711C95}"/>
            </c:ext>
          </c:extLst>
        </c:ser>
        <c:ser>
          <c:idx val="3"/>
          <c:order val="3"/>
          <c:tx>
            <c:strRef>
              <c:f>'Readiness dashboard AREAS'!$A$18</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AREAS'!$B$5:$D$5</c:f>
              <c:strCache>
                <c:ptCount val="3"/>
                <c:pt idx="0">
                  <c:v>Sep-20             (Pre-planning Baseline) </c:v>
                </c:pt>
                <c:pt idx="1">
                  <c:v>Oct-Nov 20</c:v>
                </c:pt>
                <c:pt idx="2">
                  <c:v>Dec 20-Jan 21</c:v>
                </c:pt>
              </c:strCache>
            </c:strRef>
          </c:cat>
          <c:val>
            <c:numRef>
              <c:f>'Readiness dashboard AREAS'!$B$18:$D$18</c:f>
              <c:numCache>
                <c:formatCode>0%</c:formatCode>
                <c:ptCount val="3"/>
                <c:pt idx="0">
                  <c:v>1</c:v>
                </c:pt>
                <c:pt idx="1">
                  <c:v>1</c:v>
                </c:pt>
                <c:pt idx="2">
                  <c:v>1</c:v>
                </c:pt>
              </c:numCache>
            </c:numRef>
          </c:val>
          <c:extLst>
            <c:ext xmlns:c16="http://schemas.microsoft.com/office/drawing/2014/chart" uri="{C3380CC4-5D6E-409C-BE32-E72D297353CC}">
              <c16:uniqueId val="{00000003-266D-4E12-A2FE-39AC79711C95}"/>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 RESOURCES &amp; FUNDING</a:t>
            </a:r>
            <a:endParaRPr lang="en-US"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AREAS'!$A$30</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AREAS'!$B$24:$D$24</c:f>
              <c:strCache>
                <c:ptCount val="3"/>
                <c:pt idx="0">
                  <c:v>Oct-Nov 20</c:v>
                </c:pt>
                <c:pt idx="1">
                  <c:v>Dec 20-Jan 21</c:v>
                </c:pt>
                <c:pt idx="2">
                  <c:v>Feb-Mar 21</c:v>
                </c:pt>
              </c:strCache>
            </c:strRef>
          </c:cat>
          <c:val>
            <c:numRef>
              <c:f>'Readiness dashboard AREAS'!$B$30:$D$30</c:f>
              <c:numCache>
                <c:formatCode>0%</c:formatCode>
                <c:ptCount val="3"/>
                <c:pt idx="0">
                  <c:v>0</c:v>
                </c:pt>
                <c:pt idx="1">
                  <c:v>0</c:v>
                </c:pt>
                <c:pt idx="2">
                  <c:v>0</c:v>
                </c:pt>
              </c:numCache>
            </c:numRef>
          </c:val>
          <c:extLst>
            <c:ext xmlns:c16="http://schemas.microsoft.com/office/drawing/2014/chart" uri="{C3380CC4-5D6E-409C-BE32-E72D297353CC}">
              <c16:uniqueId val="{00000000-39C1-442A-959A-854F632A27F8}"/>
            </c:ext>
          </c:extLst>
        </c:ser>
        <c:ser>
          <c:idx val="1"/>
          <c:order val="1"/>
          <c:tx>
            <c:strRef>
              <c:f>'Readiness dashboard AREAS'!$A$31</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AREAS'!$B$24:$D$24</c:f>
              <c:strCache>
                <c:ptCount val="3"/>
                <c:pt idx="0">
                  <c:v>Oct-Nov 20</c:v>
                </c:pt>
                <c:pt idx="1">
                  <c:v>Dec 20-Jan 21</c:v>
                </c:pt>
                <c:pt idx="2">
                  <c:v>Feb-Mar 21</c:v>
                </c:pt>
              </c:strCache>
            </c:strRef>
          </c:cat>
          <c:val>
            <c:numRef>
              <c:f>'Readiness dashboard AREAS'!$B$31:$D$31</c:f>
              <c:numCache>
                <c:formatCode>0%</c:formatCode>
                <c:ptCount val="3"/>
                <c:pt idx="0">
                  <c:v>0</c:v>
                </c:pt>
                <c:pt idx="1">
                  <c:v>0</c:v>
                </c:pt>
                <c:pt idx="2">
                  <c:v>0</c:v>
                </c:pt>
              </c:numCache>
            </c:numRef>
          </c:val>
          <c:extLst>
            <c:ext xmlns:c16="http://schemas.microsoft.com/office/drawing/2014/chart" uri="{C3380CC4-5D6E-409C-BE32-E72D297353CC}">
              <c16:uniqueId val="{00000001-39C1-442A-959A-854F632A27F8}"/>
            </c:ext>
          </c:extLst>
        </c:ser>
        <c:ser>
          <c:idx val="2"/>
          <c:order val="2"/>
          <c:tx>
            <c:strRef>
              <c:f>'Readiness dashboard AREAS'!$A$32</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AREAS'!$B$24:$D$24</c:f>
              <c:strCache>
                <c:ptCount val="3"/>
                <c:pt idx="0">
                  <c:v>Oct-Nov 20</c:v>
                </c:pt>
                <c:pt idx="1">
                  <c:v>Dec 20-Jan 21</c:v>
                </c:pt>
                <c:pt idx="2">
                  <c:v>Feb-Mar 21</c:v>
                </c:pt>
              </c:strCache>
            </c:strRef>
          </c:cat>
          <c:val>
            <c:numRef>
              <c:f>'Readiness dashboard AREAS'!$B$32:$D$32</c:f>
              <c:numCache>
                <c:formatCode>0%</c:formatCode>
                <c:ptCount val="3"/>
                <c:pt idx="0">
                  <c:v>0</c:v>
                </c:pt>
                <c:pt idx="1">
                  <c:v>0</c:v>
                </c:pt>
                <c:pt idx="2">
                  <c:v>0</c:v>
                </c:pt>
              </c:numCache>
            </c:numRef>
          </c:val>
          <c:extLst>
            <c:ext xmlns:c16="http://schemas.microsoft.com/office/drawing/2014/chart" uri="{C3380CC4-5D6E-409C-BE32-E72D297353CC}">
              <c16:uniqueId val="{00000002-39C1-442A-959A-854F632A27F8}"/>
            </c:ext>
          </c:extLst>
        </c:ser>
        <c:ser>
          <c:idx val="3"/>
          <c:order val="3"/>
          <c:tx>
            <c:strRef>
              <c:f>'Readiness dashboard AREAS'!$A$33</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AREAS'!$B$24:$D$24</c:f>
              <c:strCache>
                <c:ptCount val="3"/>
                <c:pt idx="0">
                  <c:v>Oct-Nov 20</c:v>
                </c:pt>
                <c:pt idx="1">
                  <c:v>Dec 20-Jan 21</c:v>
                </c:pt>
                <c:pt idx="2">
                  <c:v>Feb-Mar 21</c:v>
                </c:pt>
              </c:strCache>
            </c:strRef>
          </c:cat>
          <c:val>
            <c:numRef>
              <c:f>'Readiness dashboard AREAS'!$B$33:$D$33</c:f>
              <c:numCache>
                <c:formatCode>0%</c:formatCode>
                <c:ptCount val="3"/>
                <c:pt idx="0">
                  <c:v>1</c:v>
                </c:pt>
                <c:pt idx="1">
                  <c:v>1</c:v>
                </c:pt>
                <c:pt idx="2">
                  <c:v>1</c:v>
                </c:pt>
              </c:numCache>
            </c:numRef>
          </c:val>
          <c:extLst>
            <c:ext xmlns:c16="http://schemas.microsoft.com/office/drawing/2014/chart" uri="{C3380CC4-5D6E-409C-BE32-E72D297353CC}">
              <c16:uniqueId val="{00000003-39C1-442A-959A-854F632A27F8}"/>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 REGULATORY</a:t>
            </a:r>
            <a:endParaRPr lang="en-US"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AREAS'!$A$48</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AREAS'!$B$41:$D$41</c:f>
              <c:strCache>
                <c:ptCount val="3"/>
                <c:pt idx="0">
                  <c:v>Sep-20             (Pre-planning Baseline) </c:v>
                </c:pt>
                <c:pt idx="1">
                  <c:v>Oct-Nov 20</c:v>
                </c:pt>
                <c:pt idx="2">
                  <c:v>Dec 20-Jan 21</c:v>
                </c:pt>
              </c:strCache>
            </c:strRef>
          </c:cat>
          <c:val>
            <c:numRef>
              <c:f>'Readiness dashboard AREAS'!$B$48:$D$48</c:f>
              <c:numCache>
                <c:formatCode>0%</c:formatCode>
                <c:ptCount val="3"/>
                <c:pt idx="0">
                  <c:v>0</c:v>
                </c:pt>
                <c:pt idx="1">
                  <c:v>0</c:v>
                </c:pt>
                <c:pt idx="2">
                  <c:v>0</c:v>
                </c:pt>
              </c:numCache>
            </c:numRef>
          </c:val>
          <c:extLst>
            <c:ext xmlns:c16="http://schemas.microsoft.com/office/drawing/2014/chart" uri="{C3380CC4-5D6E-409C-BE32-E72D297353CC}">
              <c16:uniqueId val="{00000000-2DE1-4468-93EE-0189B7B8F488}"/>
            </c:ext>
          </c:extLst>
        </c:ser>
        <c:ser>
          <c:idx val="1"/>
          <c:order val="1"/>
          <c:tx>
            <c:strRef>
              <c:f>'Readiness dashboard AREAS'!$A$49</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AREAS'!$B$41:$D$41</c:f>
              <c:strCache>
                <c:ptCount val="3"/>
                <c:pt idx="0">
                  <c:v>Sep-20             (Pre-planning Baseline) </c:v>
                </c:pt>
                <c:pt idx="1">
                  <c:v>Oct-Nov 20</c:v>
                </c:pt>
                <c:pt idx="2">
                  <c:v>Dec 20-Jan 21</c:v>
                </c:pt>
              </c:strCache>
            </c:strRef>
          </c:cat>
          <c:val>
            <c:numRef>
              <c:f>'Readiness dashboard AREAS'!$B$49:$D$49</c:f>
              <c:numCache>
                <c:formatCode>0%</c:formatCode>
                <c:ptCount val="3"/>
                <c:pt idx="0">
                  <c:v>0</c:v>
                </c:pt>
                <c:pt idx="1">
                  <c:v>0</c:v>
                </c:pt>
                <c:pt idx="2">
                  <c:v>0</c:v>
                </c:pt>
              </c:numCache>
            </c:numRef>
          </c:val>
          <c:extLst>
            <c:ext xmlns:c16="http://schemas.microsoft.com/office/drawing/2014/chart" uri="{C3380CC4-5D6E-409C-BE32-E72D297353CC}">
              <c16:uniqueId val="{00000001-2DE1-4468-93EE-0189B7B8F488}"/>
            </c:ext>
          </c:extLst>
        </c:ser>
        <c:ser>
          <c:idx val="2"/>
          <c:order val="2"/>
          <c:tx>
            <c:strRef>
              <c:f>'Readiness dashboard AREAS'!$A$50</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AREAS'!$B$41:$D$41</c:f>
              <c:strCache>
                <c:ptCount val="3"/>
                <c:pt idx="0">
                  <c:v>Sep-20             (Pre-planning Baseline) </c:v>
                </c:pt>
                <c:pt idx="1">
                  <c:v>Oct-Nov 20</c:v>
                </c:pt>
                <c:pt idx="2">
                  <c:v>Dec 20-Jan 21</c:v>
                </c:pt>
              </c:strCache>
            </c:strRef>
          </c:cat>
          <c:val>
            <c:numRef>
              <c:f>'Readiness dashboard AREAS'!$B$50:$D$50</c:f>
              <c:numCache>
                <c:formatCode>0%</c:formatCode>
                <c:ptCount val="3"/>
                <c:pt idx="0">
                  <c:v>0</c:v>
                </c:pt>
                <c:pt idx="1">
                  <c:v>0</c:v>
                </c:pt>
                <c:pt idx="2">
                  <c:v>0</c:v>
                </c:pt>
              </c:numCache>
            </c:numRef>
          </c:val>
          <c:extLst>
            <c:ext xmlns:c16="http://schemas.microsoft.com/office/drawing/2014/chart" uri="{C3380CC4-5D6E-409C-BE32-E72D297353CC}">
              <c16:uniqueId val="{00000002-2DE1-4468-93EE-0189B7B8F488}"/>
            </c:ext>
          </c:extLst>
        </c:ser>
        <c:ser>
          <c:idx val="3"/>
          <c:order val="3"/>
          <c:tx>
            <c:strRef>
              <c:f>'Readiness dashboard AREAS'!$A$51</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AREAS'!$B$41:$D$41</c:f>
              <c:strCache>
                <c:ptCount val="3"/>
                <c:pt idx="0">
                  <c:v>Sep-20             (Pre-planning Baseline) </c:v>
                </c:pt>
                <c:pt idx="1">
                  <c:v>Oct-Nov 20</c:v>
                </c:pt>
                <c:pt idx="2">
                  <c:v>Dec 20-Jan 21</c:v>
                </c:pt>
              </c:strCache>
            </c:strRef>
          </c:cat>
          <c:val>
            <c:numRef>
              <c:f>'Readiness dashboard AREAS'!$B$51:$D$51</c:f>
              <c:numCache>
                <c:formatCode>0%</c:formatCode>
                <c:ptCount val="3"/>
                <c:pt idx="0">
                  <c:v>1</c:v>
                </c:pt>
                <c:pt idx="1">
                  <c:v>1</c:v>
                </c:pt>
                <c:pt idx="2">
                  <c:v>1</c:v>
                </c:pt>
              </c:numCache>
            </c:numRef>
          </c:val>
          <c:extLst>
            <c:ext xmlns:c16="http://schemas.microsoft.com/office/drawing/2014/chart" uri="{C3380CC4-5D6E-409C-BE32-E72D297353CC}">
              <c16:uniqueId val="{00000003-2DE1-4468-93EE-0189B7B8F488}"/>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 PRIORITIZATION, TARGETING &amp; COVID19 SURVEILLANCE</a:t>
            </a:r>
            <a:endParaRPr lang="en-US"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AREAS'!$A$65</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AREAS'!$B$60:$D$60</c:f>
              <c:strCache>
                <c:ptCount val="3"/>
                <c:pt idx="0">
                  <c:v>Sep-20             (Pre-planning Baseline) </c:v>
                </c:pt>
                <c:pt idx="1">
                  <c:v>Oct-Nov 20</c:v>
                </c:pt>
                <c:pt idx="2">
                  <c:v>Dec 20-Jan 21</c:v>
                </c:pt>
              </c:strCache>
            </c:strRef>
          </c:cat>
          <c:val>
            <c:numRef>
              <c:f>'Readiness dashboard AREAS'!$B$65:$D$65</c:f>
              <c:numCache>
                <c:formatCode>0%</c:formatCode>
                <c:ptCount val="3"/>
                <c:pt idx="0">
                  <c:v>0</c:v>
                </c:pt>
                <c:pt idx="1">
                  <c:v>0</c:v>
                </c:pt>
                <c:pt idx="2">
                  <c:v>0</c:v>
                </c:pt>
              </c:numCache>
            </c:numRef>
          </c:val>
          <c:extLst>
            <c:ext xmlns:c16="http://schemas.microsoft.com/office/drawing/2014/chart" uri="{C3380CC4-5D6E-409C-BE32-E72D297353CC}">
              <c16:uniqueId val="{00000000-6B34-43F2-AE07-D968F5A64B8B}"/>
            </c:ext>
          </c:extLst>
        </c:ser>
        <c:ser>
          <c:idx val="1"/>
          <c:order val="1"/>
          <c:tx>
            <c:strRef>
              <c:f>'Readiness dashboard AREAS'!$A$66</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AREAS'!$B$60:$D$60</c:f>
              <c:strCache>
                <c:ptCount val="3"/>
                <c:pt idx="0">
                  <c:v>Sep-20             (Pre-planning Baseline) </c:v>
                </c:pt>
                <c:pt idx="1">
                  <c:v>Oct-Nov 20</c:v>
                </c:pt>
                <c:pt idx="2">
                  <c:v>Dec 20-Jan 21</c:v>
                </c:pt>
              </c:strCache>
            </c:strRef>
          </c:cat>
          <c:val>
            <c:numRef>
              <c:f>'Readiness dashboard AREAS'!$B$66:$D$66</c:f>
              <c:numCache>
                <c:formatCode>0%</c:formatCode>
                <c:ptCount val="3"/>
                <c:pt idx="0">
                  <c:v>0</c:v>
                </c:pt>
                <c:pt idx="1">
                  <c:v>0</c:v>
                </c:pt>
                <c:pt idx="2">
                  <c:v>0</c:v>
                </c:pt>
              </c:numCache>
            </c:numRef>
          </c:val>
          <c:extLst>
            <c:ext xmlns:c16="http://schemas.microsoft.com/office/drawing/2014/chart" uri="{C3380CC4-5D6E-409C-BE32-E72D297353CC}">
              <c16:uniqueId val="{00000001-6B34-43F2-AE07-D968F5A64B8B}"/>
            </c:ext>
          </c:extLst>
        </c:ser>
        <c:ser>
          <c:idx val="2"/>
          <c:order val="2"/>
          <c:tx>
            <c:strRef>
              <c:f>'Readiness dashboard AREAS'!$A$67</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AREAS'!$B$60:$D$60</c:f>
              <c:strCache>
                <c:ptCount val="3"/>
                <c:pt idx="0">
                  <c:v>Sep-20             (Pre-planning Baseline) </c:v>
                </c:pt>
                <c:pt idx="1">
                  <c:v>Oct-Nov 20</c:v>
                </c:pt>
                <c:pt idx="2">
                  <c:v>Dec 20-Jan 21</c:v>
                </c:pt>
              </c:strCache>
            </c:strRef>
          </c:cat>
          <c:val>
            <c:numRef>
              <c:f>'Readiness dashboard AREAS'!$B$67:$D$67</c:f>
              <c:numCache>
                <c:formatCode>0%</c:formatCode>
                <c:ptCount val="3"/>
                <c:pt idx="0">
                  <c:v>0</c:v>
                </c:pt>
                <c:pt idx="1">
                  <c:v>0</c:v>
                </c:pt>
                <c:pt idx="2">
                  <c:v>0</c:v>
                </c:pt>
              </c:numCache>
            </c:numRef>
          </c:val>
          <c:extLst>
            <c:ext xmlns:c16="http://schemas.microsoft.com/office/drawing/2014/chart" uri="{C3380CC4-5D6E-409C-BE32-E72D297353CC}">
              <c16:uniqueId val="{00000002-6B34-43F2-AE07-D968F5A64B8B}"/>
            </c:ext>
          </c:extLst>
        </c:ser>
        <c:ser>
          <c:idx val="3"/>
          <c:order val="3"/>
          <c:tx>
            <c:strRef>
              <c:f>'Readiness dashboard AREAS'!$A$68</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AREAS'!$B$60:$D$60</c:f>
              <c:strCache>
                <c:ptCount val="3"/>
                <c:pt idx="0">
                  <c:v>Sep-20             (Pre-planning Baseline) </c:v>
                </c:pt>
                <c:pt idx="1">
                  <c:v>Oct-Nov 20</c:v>
                </c:pt>
                <c:pt idx="2">
                  <c:v>Dec 20-Jan 21</c:v>
                </c:pt>
              </c:strCache>
            </c:strRef>
          </c:cat>
          <c:val>
            <c:numRef>
              <c:f>'Readiness dashboard AREAS'!$B$68:$D$68</c:f>
              <c:numCache>
                <c:formatCode>0%</c:formatCode>
                <c:ptCount val="3"/>
                <c:pt idx="0">
                  <c:v>1</c:v>
                </c:pt>
                <c:pt idx="1">
                  <c:v>1</c:v>
                </c:pt>
                <c:pt idx="2">
                  <c:v>1</c:v>
                </c:pt>
              </c:numCache>
            </c:numRef>
          </c:val>
          <c:extLst>
            <c:ext xmlns:c16="http://schemas.microsoft.com/office/drawing/2014/chart" uri="{C3380CC4-5D6E-409C-BE32-E72D297353CC}">
              <c16:uniqueId val="{00000003-6B34-43F2-AE07-D968F5A64B8B}"/>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 SERVICE DELIVERY</a:t>
            </a:r>
            <a:endParaRPr lang="en-US"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'Readiness dashboard AREAS'!$A$87</c:f>
              <c:strCache>
                <c:ptCount val="1"/>
                <c:pt idx="0">
                  <c:v>Completed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AREAS'!$B$81:$D$81</c:f>
              <c:strCache>
                <c:ptCount val="3"/>
                <c:pt idx="0">
                  <c:v>Sep-20             (Pre-planning Baseline) </c:v>
                </c:pt>
                <c:pt idx="1">
                  <c:v>Oct-Nov 20</c:v>
                </c:pt>
                <c:pt idx="2">
                  <c:v>Dec 20-Jan 21</c:v>
                </c:pt>
              </c:strCache>
            </c:strRef>
          </c:cat>
          <c:val>
            <c:numRef>
              <c:f>'Readiness dashboard AREAS'!$B$87:$D$87</c:f>
              <c:numCache>
                <c:formatCode>0%</c:formatCode>
                <c:ptCount val="3"/>
                <c:pt idx="0">
                  <c:v>0</c:v>
                </c:pt>
                <c:pt idx="1">
                  <c:v>0</c:v>
                </c:pt>
                <c:pt idx="2">
                  <c:v>0</c:v>
                </c:pt>
              </c:numCache>
            </c:numRef>
          </c:val>
          <c:extLst>
            <c:ext xmlns:c16="http://schemas.microsoft.com/office/drawing/2014/chart" uri="{C3380CC4-5D6E-409C-BE32-E72D297353CC}">
              <c16:uniqueId val="{00000000-8660-4763-976A-09F79D938D88}"/>
            </c:ext>
          </c:extLst>
        </c:ser>
        <c:ser>
          <c:idx val="1"/>
          <c:order val="1"/>
          <c:tx>
            <c:strRef>
              <c:f>'Readiness dashboard AREAS'!$A$88</c:f>
              <c:strCache>
                <c:ptCount val="1"/>
                <c:pt idx="0">
                  <c:v>Not Started</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AREAS'!$B$81:$D$81</c:f>
              <c:strCache>
                <c:ptCount val="3"/>
                <c:pt idx="0">
                  <c:v>Sep-20             (Pre-planning Baseline) </c:v>
                </c:pt>
                <c:pt idx="1">
                  <c:v>Oct-Nov 20</c:v>
                </c:pt>
                <c:pt idx="2">
                  <c:v>Dec 20-Jan 21</c:v>
                </c:pt>
              </c:strCache>
            </c:strRef>
          </c:cat>
          <c:val>
            <c:numRef>
              <c:f>'Readiness dashboard AREAS'!$B$88:$D$88</c:f>
              <c:numCache>
                <c:formatCode>0%</c:formatCode>
                <c:ptCount val="3"/>
                <c:pt idx="0">
                  <c:v>0</c:v>
                </c:pt>
                <c:pt idx="1">
                  <c:v>0</c:v>
                </c:pt>
                <c:pt idx="2">
                  <c:v>0</c:v>
                </c:pt>
              </c:numCache>
            </c:numRef>
          </c:val>
          <c:extLst>
            <c:ext xmlns:c16="http://schemas.microsoft.com/office/drawing/2014/chart" uri="{C3380CC4-5D6E-409C-BE32-E72D297353CC}">
              <c16:uniqueId val="{00000001-8660-4763-976A-09F79D938D88}"/>
            </c:ext>
          </c:extLst>
        </c:ser>
        <c:ser>
          <c:idx val="2"/>
          <c:order val="2"/>
          <c:tx>
            <c:strRef>
              <c:f>'Readiness dashboard AREAS'!$A$89</c:f>
              <c:strCache>
                <c:ptCount val="1"/>
                <c:pt idx="0">
                  <c:v>In progress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AREAS'!$B$81:$D$81</c:f>
              <c:strCache>
                <c:ptCount val="3"/>
                <c:pt idx="0">
                  <c:v>Sep-20             (Pre-planning Baseline) </c:v>
                </c:pt>
                <c:pt idx="1">
                  <c:v>Oct-Nov 20</c:v>
                </c:pt>
                <c:pt idx="2">
                  <c:v>Dec 20-Jan 21</c:v>
                </c:pt>
              </c:strCache>
            </c:strRef>
          </c:cat>
          <c:val>
            <c:numRef>
              <c:f>'Readiness dashboard AREAS'!$B$89:$D$89</c:f>
              <c:numCache>
                <c:formatCode>0%</c:formatCode>
                <c:ptCount val="3"/>
                <c:pt idx="0">
                  <c:v>0</c:v>
                </c:pt>
                <c:pt idx="1">
                  <c:v>0</c:v>
                </c:pt>
                <c:pt idx="2">
                  <c:v>0</c:v>
                </c:pt>
              </c:numCache>
            </c:numRef>
          </c:val>
          <c:extLst>
            <c:ext xmlns:c16="http://schemas.microsoft.com/office/drawing/2014/chart" uri="{C3380CC4-5D6E-409C-BE32-E72D297353CC}">
              <c16:uniqueId val="{00000002-8660-4763-976A-09F79D938D88}"/>
            </c:ext>
          </c:extLst>
        </c:ser>
        <c:ser>
          <c:idx val="3"/>
          <c:order val="3"/>
          <c:tx>
            <c:strRef>
              <c:f>'Readiness dashboard AREAS'!$A$90</c:f>
              <c:strCache>
                <c:ptCount val="1"/>
                <c:pt idx="0">
                  <c:v>No response</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'Readiness dashboard AREAS'!$B$81:$D$81</c:f>
              <c:strCache>
                <c:ptCount val="3"/>
                <c:pt idx="0">
                  <c:v>Sep-20             (Pre-planning Baseline) </c:v>
                </c:pt>
                <c:pt idx="1">
                  <c:v>Oct-Nov 20</c:v>
                </c:pt>
                <c:pt idx="2">
                  <c:v>Dec 20-Jan 21</c:v>
                </c:pt>
              </c:strCache>
            </c:strRef>
          </c:cat>
          <c:val>
            <c:numRef>
              <c:f>'Readiness dashboard AREAS'!$B$90:$D$90</c:f>
              <c:numCache>
                <c:formatCode>0%</c:formatCode>
                <c:ptCount val="3"/>
                <c:pt idx="0">
                  <c:v>1</c:v>
                </c:pt>
                <c:pt idx="1">
                  <c:v>1</c:v>
                </c:pt>
                <c:pt idx="2">
                  <c:v>1</c:v>
                </c:pt>
              </c:numCache>
            </c:numRef>
          </c:val>
          <c:extLst>
            <c:ext xmlns:c16="http://schemas.microsoft.com/office/drawing/2014/chart" uri="{C3380CC4-5D6E-409C-BE32-E72D297353CC}">
              <c16:uniqueId val="{00000003-8660-4763-976A-09F79D938D88}"/>
            </c:ext>
          </c:extLst>
        </c:ser>
        <c:dLbls>
          <c:dLblPos val="ctr"/>
          <c:showLegendKey val="0"/>
          <c:showVal val="1"/>
          <c:showCatName val="0"/>
          <c:showSerName val="0"/>
          <c:showPercent val="0"/>
          <c:showBubbleSize val="0"/>
        </c:dLbls>
        <c:gapWidth val="150"/>
        <c:overlap val="100"/>
        <c:axId val="641113480"/>
        <c:axId val="641111512"/>
      </c:barChart>
      <c:catAx>
        <c:axId val="64111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1512"/>
        <c:crosses val="autoZero"/>
        <c:auto val="1"/>
        <c:lblAlgn val="ctr"/>
        <c:lblOffset val="100"/>
        <c:noMultiLvlLbl val="0"/>
      </c:catAx>
      <c:valAx>
        <c:axId val="641111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1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1.png"/><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259080</xdr:colOff>
      <xdr:row>1</xdr:row>
      <xdr:rowOff>77164</xdr:rowOff>
    </xdr:from>
    <xdr:to>
      <xdr:col>8</xdr:col>
      <xdr:colOff>5749</xdr:colOff>
      <xdr:row>4</xdr:row>
      <xdr:rowOff>95251</xdr:rowOff>
    </xdr:to>
    <xdr:pic>
      <xdr:nvPicPr>
        <xdr:cNvPr id="5" name="Picture 4">
          <a:extLst>
            <a:ext uri="{FF2B5EF4-FFF2-40B4-BE49-F238E27FC236}">
              <a16:creationId xmlns:a16="http://schemas.microsoft.com/office/drawing/2014/main" id="{182280EA-845F-4B35-99E5-051CB420F8AB}"/>
            </a:ext>
          </a:extLst>
        </xdr:cNvPr>
        <xdr:cNvPicPr/>
      </xdr:nvPicPr>
      <xdr:blipFill>
        <a:blip xmlns:r="http://schemas.openxmlformats.org/officeDocument/2006/relationships" r:embed="rId1"/>
        <a:srcRect/>
        <a:stretch/>
      </xdr:blipFill>
      <xdr:spPr bwMode="auto">
        <a:xfrm>
          <a:off x="3166110" y="240994"/>
          <a:ext cx="1655479" cy="509577"/>
        </a:xfrm>
        <a:prstGeom prst="rect">
          <a:avLst/>
        </a:prstGeom>
        <a:noFill/>
        <a:ln>
          <a:noFill/>
        </a:ln>
      </xdr:spPr>
    </xdr:pic>
    <xdr:clientData/>
  </xdr:twoCellAnchor>
  <xdr:twoCellAnchor editAs="oneCell">
    <xdr:from>
      <xdr:col>10</xdr:col>
      <xdr:colOff>291851</xdr:colOff>
      <xdr:row>0</xdr:row>
      <xdr:rowOff>152400</xdr:rowOff>
    </xdr:from>
    <xdr:to>
      <xdr:col>12</xdr:col>
      <xdr:colOff>214630</xdr:colOff>
      <xdr:row>5</xdr:row>
      <xdr:rowOff>68703</xdr:rowOff>
    </xdr:to>
    <xdr:pic>
      <xdr:nvPicPr>
        <xdr:cNvPr id="6" name="Picture 5">
          <a:extLst>
            <a:ext uri="{FF2B5EF4-FFF2-40B4-BE49-F238E27FC236}">
              <a16:creationId xmlns:a16="http://schemas.microsoft.com/office/drawing/2014/main" id="{CF6A4098-92A3-4C04-8557-BA38F027B912}"/>
            </a:ext>
          </a:extLst>
        </xdr:cNvPr>
        <xdr:cNvPicPr/>
      </xdr:nvPicPr>
      <xdr:blipFill>
        <a:blip xmlns:r="http://schemas.openxmlformats.org/officeDocument/2006/relationships" r:embed="rId2"/>
        <a:srcRect/>
        <a:stretch/>
      </xdr:blipFill>
      <xdr:spPr>
        <a:xfrm>
          <a:off x="6380231" y="152400"/>
          <a:ext cx="1195319" cy="7354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163286</xdr:colOff>
      <xdr:row>1</xdr:row>
      <xdr:rowOff>23280</xdr:rowOff>
    </xdr:from>
    <xdr:to>
      <xdr:col>1</xdr:col>
      <xdr:colOff>1187394</xdr:colOff>
      <xdr:row>1</xdr:row>
      <xdr:rowOff>532857</xdr:rowOff>
    </xdr:to>
    <xdr:pic>
      <xdr:nvPicPr>
        <xdr:cNvPr id="2" name="Picture 1">
          <a:extLst>
            <a:ext uri="{FF2B5EF4-FFF2-40B4-BE49-F238E27FC236}">
              <a16:creationId xmlns:a16="http://schemas.microsoft.com/office/drawing/2014/main" id="{6939994A-ADBE-4A1F-B615-BAAD0337CFC9}"/>
            </a:ext>
          </a:extLst>
        </xdr:cNvPr>
        <xdr:cNvPicPr/>
      </xdr:nvPicPr>
      <xdr:blipFill>
        <a:blip xmlns:r="http://schemas.openxmlformats.org/officeDocument/2006/relationships" r:embed="rId1"/>
        <a:srcRect/>
        <a:stretch/>
      </xdr:blipFill>
      <xdr:spPr bwMode="auto">
        <a:xfrm>
          <a:off x="163286" y="208337"/>
          <a:ext cx="1655479" cy="509577"/>
        </a:xfrm>
        <a:prstGeom prst="rect">
          <a:avLst/>
        </a:prstGeom>
        <a:noFill/>
        <a:ln>
          <a:noFill/>
        </a:ln>
      </xdr:spPr>
    </xdr:pic>
    <xdr:clientData/>
  </xdr:twoCellAnchor>
  <xdr:twoCellAnchor editAs="oneCell">
    <xdr:from>
      <xdr:col>1</xdr:col>
      <xdr:colOff>1226269</xdr:colOff>
      <xdr:row>0</xdr:row>
      <xdr:rowOff>119743</xdr:rowOff>
    </xdr:from>
    <xdr:to>
      <xdr:col>1</xdr:col>
      <xdr:colOff>2421588</xdr:colOff>
      <xdr:row>1</xdr:row>
      <xdr:rowOff>670139</xdr:rowOff>
    </xdr:to>
    <xdr:pic>
      <xdr:nvPicPr>
        <xdr:cNvPr id="3" name="Picture 2">
          <a:extLst>
            <a:ext uri="{FF2B5EF4-FFF2-40B4-BE49-F238E27FC236}">
              <a16:creationId xmlns:a16="http://schemas.microsoft.com/office/drawing/2014/main" id="{1C25C8EF-97F6-4350-BCC0-56EB5CE7BA72}"/>
            </a:ext>
          </a:extLst>
        </xdr:cNvPr>
        <xdr:cNvPicPr/>
      </xdr:nvPicPr>
      <xdr:blipFill>
        <a:blip xmlns:r="http://schemas.openxmlformats.org/officeDocument/2006/relationships" r:embed="rId2"/>
        <a:srcRect/>
        <a:stretch/>
      </xdr:blipFill>
      <xdr:spPr>
        <a:xfrm>
          <a:off x="1857640" y="119743"/>
          <a:ext cx="1195319" cy="7354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226217</xdr:colOff>
      <xdr:row>2</xdr:row>
      <xdr:rowOff>53181</xdr:rowOff>
    </xdr:from>
    <xdr:to>
      <xdr:col>10</xdr:col>
      <xdr:colOff>222250</xdr:colOff>
      <xdr:row>26</xdr:row>
      <xdr:rowOff>87313</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269875</xdr:colOff>
      <xdr:row>2</xdr:row>
      <xdr:rowOff>31750</xdr:rowOff>
    </xdr:from>
    <xdr:to>
      <xdr:col>23</xdr:col>
      <xdr:colOff>265908</xdr:colOff>
      <xdr:row>26</xdr:row>
      <xdr:rowOff>65882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238126</xdr:colOff>
      <xdr:row>51</xdr:row>
      <xdr:rowOff>325437</xdr:rowOff>
    </xdr:from>
    <xdr:to>
      <xdr:col>10</xdr:col>
      <xdr:colOff>234159</xdr:colOff>
      <xdr:row>73</xdr:row>
      <xdr:rowOff>26194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230188</xdr:colOff>
      <xdr:row>51</xdr:row>
      <xdr:rowOff>317500</xdr:rowOff>
    </xdr:from>
    <xdr:to>
      <xdr:col>23</xdr:col>
      <xdr:colOff>226221</xdr:colOff>
      <xdr:row>73</xdr:row>
      <xdr:rowOff>18257</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126694</xdr:rowOff>
    </xdr:from>
    <xdr:to>
      <xdr:col>1</xdr:col>
      <xdr:colOff>898241</xdr:colOff>
      <xdr:row>1</xdr:row>
      <xdr:rowOff>474346</xdr:rowOff>
    </xdr:to>
    <xdr:pic>
      <xdr:nvPicPr>
        <xdr:cNvPr id="6" name="Picture 5">
          <a:extLst>
            <a:ext uri="{FF2B5EF4-FFF2-40B4-BE49-F238E27FC236}">
              <a16:creationId xmlns:a16="http://schemas.microsoft.com/office/drawing/2014/main" id="{C436E0DD-AC5F-4156-8108-B7D16EA0F9F8}"/>
            </a:ext>
          </a:extLst>
        </xdr:cNvPr>
        <xdr:cNvPicPr/>
      </xdr:nvPicPr>
      <xdr:blipFill>
        <a:blip xmlns:r="http://schemas.openxmlformats.org/officeDocument/2006/relationships" r:embed="rId5"/>
        <a:srcRect/>
        <a:stretch/>
      </xdr:blipFill>
      <xdr:spPr bwMode="auto">
        <a:xfrm>
          <a:off x="123825" y="126694"/>
          <a:ext cx="1655479" cy="509577"/>
        </a:xfrm>
        <a:prstGeom prst="rect">
          <a:avLst/>
        </a:prstGeom>
        <a:noFill/>
        <a:ln>
          <a:noFill/>
        </a:ln>
      </xdr:spPr>
    </xdr:pic>
    <xdr:clientData/>
  </xdr:twoCellAnchor>
  <xdr:twoCellAnchor editAs="oneCell">
    <xdr:from>
      <xdr:col>2</xdr:col>
      <xdr:colOff>32241</xdr:colOff>
      <xdr:row>0</xdr:row>
      <xdr:rowOff>38100</xdr:rowOff>
    </xdr:from>
    <xdr:to>
      <xdr:col>3</xdr:col>
      <xdr:colOff>594148</xdr:colOff>
      <xdr:row>1</xdr:row>
      <xdr:rowOff>611628</xdr:rowOff>
    </xdr:to>
    <xdr:pic>
      <xdr:nvPicPr>
        <xdr:cNvPr id="7" name="Picture 6">
          <a:extLst>
            <a:ext uri="{FF2B5EF4-FFF2-40B4-BE49-F238E27FC236}">
              <a16:creationId xmlns:a16="http://schemas.microsoft.com/office/drawing/2014/main" id="{2A1AE2A9-1EBF-4F04-B29A-2275ECC42A26}"/>
            </a:ext>
          </a:extLst>
        </xdr:cNvPr>
        <xdr:cNvPicPr/>
      </xdr:nvPicPr>
      <xdr:blipFill>
        <a:blip xmlns:r="http://schemas.openxmlformats.org/officeDocument/2006/relationships" r:embed="rId6"/>
        <a:srcRect/>
        <a:stretch/>
      </xdr:blipFill>
      <xdr:spPr>
        <a:xfrm>
          <a:off x="1818179" y="38100"/>
          <a:ext cx="1195319" cy="7354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345281</xdr:colOff>
      <xdr:row>2</xdr:row>
      <xdr:rowOff>0</xdr:rowOff>
    </xdr:from>
    <xdr:to>
      <xdr:col>13</xdr:col>
      <xdr:colOff>7937</xdr:colOff>
      <xdr:row>18</xdr:row>
      <xdr:rowOff>113506</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365125</xdr:colOff>
      <xdr:row>20</xdr:row>
      <xdr:rowOff>63503</xdr:rowOff>
    </xdr:from>
    <xdr:to>
      <xdr:col>13</xdr:col>
      <xdr:colOff>488156</xdr:colOff>
      <xdr:row>37</xdr:row>
      <xdr:rowOff>7939</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373063</xdr:colOff>
      <xdr:row>39</xdr:row>
      <xdr:rowOff>15875</xdr:rowOff>
    </xdr:from>
    <xdr:to>
      <xdr:col>13</xdr:col>
      <xdr:colOff>460374</xdr:colOff>
      <xdr:row>55</xdr:row>
      <xdr:rowOff>111124</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349251</xdr:colOff>
      <xdr:row>58</xdr:row>
      <xdr:rowOff>166684</xdr:rowOff>
    </xdr:from>
    <xdr:to>
      <xdr:col>13</xdr:col>
      <xdr:colOff>436562</xdr:colOff>
      <xdr:row>75</xdr:row>
      <xdr:rowOff>95246</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484188</xdr:colOff>
      <xdr:row>77</xdr:row>
      <xdr:rowOff>87312</xdr:rowOff>
    </xdr:from>
    <xdr:to>
      <xdr:col>13</xdr:col>
      <xdr:colOff>571499</xdr:colOff>
      <xdr:row>94</xdr:row>
      <xdr:rowOff>15874</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428624</xdr:colOff>
      <xdr:row>96</xdr:row>
      <xdr:rowOff>134938</xdr:rowOff>
    </xdr:from>
    <xdr:to>
      <xdr:col>14</xdr:col>
      <xdr:colOff>515936</xdr:colOff>
      <xdr:row>112</xdr:row>
      <xdr:rowOff>63500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404812</xdr:colOff>
      <xdr:row>114</xdr:row>
      <xdr:rowOff>71438</xdr:rowOff>
    </xdr:from>
    <xdr:to>
      <xdr:col>14</xdr:col>
      <xdr:colOff>492124</xdr:colOff>
      <xdr:row>131</xdr:row>
      <xdr:rowOff>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333375</xdr:colOff>
      <xdr:row>133</xdr:row>
      <xdr:rowOff>142875</xdr:rowOff>
    </xdr:from>
    <xdr:to>
      <xdr:col>14</xdr:col>
      <xdr:colOff>420687</xdr:colOff>
      <xdr:row>150</xdr:row>
      <xdr:rowOff>71437</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153</xdr:row>
      <xdr:rowOff>0</xdr:rowOff>
    </xdr:from>
    <xdr:to>
      <xdr:col>14</xdr:col>
      <xdr:colOff>87312</xdr:colOff>
      <xdr:row>168</xdr:row>
      <xdr:rowOff>95250</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277812</xdr:colOff>
      <xdr:row>170</xdr:row>
      <xdr:rowOff>79375</xdr:rowOff>
    </xdr:from>
    <xdr:to>
      <xdr:col>14</xdr:col>
      <xdr:colOff>365124</xdr:colOff>
      <xdr:row>187</xdr:row>
      <xdr:rowOff>7937</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109537</xdr:colOff>
      <xdr:row>0</xdr:row>
      <xdr:rowOff>88594</xdr:rowOff>
    </xdr:from>
    <xdr:to>
      <xdr:col>2</xdr:col>
      <xdr:colOff>236253</xdr:colOff>
      <xdr:row>1</xdr:row>
      <xdr:rowOff>436246</xdr:rowOff>
    </xdr:to>
    <xdr:pic>
      <xdr:nvPicPr>
        <xdr:cNvPr id="16" name="Picture 15">
          <a:extLst>
            <a:ext uri="{FF2B5EF4-FFF2-40B4-BE49-F238E27FC236}">
              <a16:creationId xmlns:a16="http://schemas.microsoft.com/office/drawing/2014/main" id="{56E89611-FDC5-4449-8D5A-2C82542D5A68}"/>
            </a:ext>
          </a:extLst>
        </xdr:cNvPr>
        <xdr:cNvPicPr/>
      </xdr:nvPicPr>
      <xdr:blipFill>
        <a:blip xmlns:r="http://schemas.openxmlformats.org/officeDocument/2006/relationships" r:embed="rId11"/>
        <a:srcRect/>
        <a:stretch/>
      </xdr:blipFill>
      <xdr:spPr bwMode="auto">
        <a:xfrm>
          <a:off x="109537" y="88594"/>
          <a:ext cx="1655479" cy="509577"/>
        </a:xfrm>
        <a:prstGeom prst="rect">
          <a:avLst/>
        </a:prstGeom>
        <a:noFill/>
        <a:ln>
          <a:noFill/>
        </a:ln>
      </xdr:spPr>
    </xdr:pic>
    <xdr:clientData/>
  </xdr:twoCellAnchor>
  <xdr:twoCellAnchor editAs="oneCell">
    <xdr:from>
      <xdr:col>2</xdr:col>
      <xdr:colOff>275128</xdr:colOff>
      <xdr:row>0</xdr:row>
      <xdr:rowOff>0</xdr:rowOff>
    </xdr:from>
    <xdr:to>
      <xdr:col>4</xdr:col>
      <xdr:colOff>203622</xdr:colOff>
      <xdr:row>1</xdr:row>
      <xdr:rowOff>573528</xdr:rowOff>
    </xdr:to>
    <xdr:pic>
      <xdr:nvPicPr>
        <xdr:cNvPr id="17" name="Picture 16">
          <a:extLst>
            <a:ext uri="{FF2B5EF4-FFF2-40B4-BE49-F238E27FC236}">
              <a16:creationId xmlns:a16="http://schemas.microsoft.com/office/drawing/2014/main" id="{613B0EF5-D709-4115-AD2C-6C5F92B4CB77}"/>
            </a:ext>
          </a:extLst>
        </xdr:cNvPr>
        <xdr:cNvPicPr/>
      </xdr:nvPicPr>
      <xdr:blipFill>
        <a:blip xmlns:r="http://schemas.openxmlformats.org/officeDocument/2006/relationships" r:embed="rId12"/>
        <a:srcRect/>
        <a:stretch/>
      </xdr:blipFill>
      <xdr:spPr>
        <a:xfrm>
          <a:off x="1803891" y="0"/>
          <a:ext cx="1195319" cy="7354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80434</xdr:colOff>
      <xdr:row>0</xdr:row>
      <xdr:rowOff>88594</xdr:rowOff>
    </xdr:from>
    <xdr:to>
      <xdr:col>1</xdr:col>
      <xdr:colOff>1418413</xdr:colOff>
      <xdr:row>1</xdr:row>
      <xdr:rowOff>450004</xdr:rowOff>
    </xdr:to>
    <xdr:pic>
      <xdr:nvPicPr>
        <xdr:cNvPr id="2" name="Picture 1">
          <a:extLst>
            <a:ext uri="{FF2B5EF4-FFF2-40B4-BE49-F238E27FC236}">
              <a16:creationId xmlns:a16="http://schemas.microsoft.com/office/drawing/2014/main" id="{722CA43E-820D-4C5B-B15D-BC85AE45789C}"/>
            </a:ext>
          </a:extLst>
        </xdr:cNvPr>
        <xdr:cNvPicPr/>
      </xdr:nvPicPr>
      <xdr:blipFill>
        <a:blip xmlns:r="http://schemas.openxmlformats.org/officeDocument/2006/relationships" r:embed="rId1"/>
        <a:srcRect/>
        <a:stretch/>
      </xdr:blipFill>
      <xdr:spPr bwMode="auto">
        <a:xfrm>
          <a:off x="80434" y="88594"/>
          <a:ext cx="1655479" cy="509577"/>
        </a:xfrm>
        <a:prstGeom prst="rect">
          <a:avLst/>
        </a:prstGeom>
        <a:noFill/>
        <a:ln>
          <a:noFill/>
        </a:ln>
      </xdr:spPr>
    </xdr:pic>
    <xdr:clientData/>
  </xdr:twoCellAnchor>
  <xdr:twoCellAnchor editAs="oneCell">
    <xdr:from>
      <xdr:col>1</xdr:col>
      <xdr:colOff>1457288</xdr:colOff>
      <xdr:row>0</xdr:row>
      <xdr:rowOff>0</xdr:rowOff>
    </xdr:from>
    <xdr:to>
      <xdr:col>2</xdr:col>
      <xdr:colOff>434340</xdr:colOff>
      <xdr:row>2</xdr:row>
      <xdr:rowOff>87753</xdr:rowOff>
    </xdr:to>
    <xdr:pic>
      <xdr:nvPicPr>
        <xdr:cNvPr id="3" name="Picture 2">
          <a:extLst>
            <a:ext uri="{FF2B5EF4-FFF2-40B4-BE49-F238E27FC236}">
              <a16:creationId xmlns:a16="http://schemas.microsoft.com/office/drawing/2014/main" id="{DC7C4050-0BC8-4B7B-9105-8C97A452EBD4}"/>
            </a:ext>
          </a:extLst>
        </xdr:cNvPr>
        <xdr:cNvPicPr/>
      </xdr:nvPicPr>
      <xdr:blipFill>
        <a:blip xmlns:r="http://schemas.openxmlformats.org/officeDocument/2006/relationships" r:embed="rId2"/>
        <a:srcRect/>
        <a:stretch/>
      </xdr:blipFill>
      <xdr:spPr>
        <a:xfrm>
          <a:off x="1774788" y="0"/>
          <a:ext cx="1195319" cy="7354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paho.org/en/documents/immunization-throughout-life-course-primary-care-level-context-covid-19-pandemic" TargetMode="External"/><Relationship Id="rId13" Type="http://schemas.openxmlformats.org/officeDocument/2006/relationships/hyperlink" Target="https://www.who.int/who-documents-detail/draft-landscape-of-covid-19-candidate-vaccines" TargetMode="External"/><Relationship Id="rId18" Type="http://schemas.openxmlformats.org/officeDocument/2006/relationships/hyperlink" Target="https://apps.who.int/iris/handle/10665/331975" TargetMode="External"/><Relationship Id="rId26" Type="http://schemas.openxmlformats.org/officeDocument/2006/relationships/hyperlink" Target="http://polioeradication.org/wp-content/uploads/2020/03/COVID-POL-programme-continuity-planning-20200325.pdf" TargetMode="External"/><Relationship Id="rId3" Type="http://schemas.openxmlformats.org/officeDocument/2006/relationships/hyperlink" Target="https://apps.who.int/iris/handle/10665/331925" TargetMode="External"/><Relationship Id="rId21" Type="http://schemas.openxmlformats.org/officeDocument/2006/relationships/hyperlink" Target="https://apps.who.int/iris/handle/10665/332159" TargetMode="External"/><Relationship Id="rId7" Type="http://schemas.openxmlformats.org/officeDocument/2006/relationships/hyperlink" Target="https://www.paho.org/en/documents/vaccination-newborns-context-covid-19-pandemic-19-may-2020" TargetMode="External"/><Relationship Id="rId12" Type="http://schemas.openxmlformats.org/officeDocument/2006/relationships/hyperlink" Target="https://apps.who.int/iris/handle/10665/334299" TargetMode="External"/><Relationship Id="rId17" Type="http://schemas.openxmlformats.org/officeDocument/2006/relationships/hyperlink" Target="https://apps.who.int/iris/bitstream/handle/10665/331508/WHO-2019-nCoV-IPC_long_term_care-2020.1-eng.pdf" TargetMode="External"/><Relationship Id="rId25" Type="http://schemas.openxmlformats.org/officeDocument/2006/relationships/hyperlink" Target="https://www.who.int/publications/i/item/WHO-2019-nCoV-essential-health-services-2020.1" TargetMode="External"/><Relationship Id="rId2" Type="http://schemas.openxmlformats.org/officeDocument/2006/relationships/hyperlink" Target="http://www.euro.who.int/en/health-topics/communicable-diseases/hepatitis/publications/2020/guidance-on-routine-immunization-services-during-covid-19-pandemic-in-the-who-european-region,-20-march-2020" TargetMode="External"/><Relationship Id="rId16" Type="http://schemas.openxmlformats.org/officeDocument/2006/relationships/hyperlink" Target="https://www.who.int/publications-detail/immunization-in-the-context-of-covid-19-pandemic" TargetMode="External"/><Relationship Id="rId20" Type="http://schemas.openxmlformats.org/officeDocument/2006/relationships/hyperlink" Target="https://www.technet-21.org/en/forums/discussions/temperature-sensitive-health-products-in-the-expanded-programme-on-immunization-cold-chain-interim-update-on-covid-19-response-15-may-2020-1" TargetMode="External"/><Relationship Id="rId29" Type="http://schemas.openxmlformats.org/officeDocument/2006/relationships/hyperlink" Target="https://apps.who.int/iris/bitstream/handle/10665/333136/WER9528-eng-fre.pdf?ua=1" TargetMode="External"/><Relationship Id="rId1" Type="http://schemas.openxmlformats.org/officeDocument/2006/relationships/hyperlink" Target="https://www.who.int/publications-detail/guiding-principles-for-immunization-activities-during-the-covid-19-pandemic-interim-guidance" TargetMode="External"/><Relationship Id="rId6" Type="http://schemas.openxmlformats.org/officeDocument/2006/relationships/hyperlink" Target="https://www.paho.org/en/documents/immunization-program-context-covid-19-pandemic-version-2-24-april-2020" TargetMode="External"/><Relationship Id="rId11" Type="http://schemas.openxmlformats.org/officeDocument/2006/relationships/hyperlink" Target="https://www.who.int/publications/m/item/fair-allocation-mechanism-for-covid-19-vaccines-through-the-covax-facility" TargetMode="External"/><Relationship Id="rId24" Type="http://schemas.openxmlformats.org/officeDocument/2006/relationships/hyperlink" Target="https://www.who.int/publications-detail/clinical-management-of-covid-19" TargetMode="External"/><Relationship Id="rId32" Type="http://schemas.openxmlformats.org/officeDocument/2006/relationships/drawing" Target="../drawings/drawing5.xml"/><Relationship Id="rId5" Type="http://schemas.openxmlformats.org/officeDocument/2006/relationships/hyperlink" Target="https://lnct.global/wp-content/uploads/2020/05/WHO-AFRO_Operational-guidance-on-Immunisation-in-the-context-of-the-COVID-19-pandemic_21-April-2020.pdf" TargetMode="External"/><Relationship Id="rId15" Type="http://schemas.openxmlformats.org/officeDocument/2006/relationships/hyperlink" Target="https://www.who.int/influenza/preparedness/pandemic/en/" TargetMode="External"/><Relationship Id="rId23" Type="http://schemas.openxmlformats.org/officeDocument/2006/relationships/hyperlink" Target="https://www.who.int/publications-detail/monitoring-and-evaluation-framework" TargetMode="External"/><Relationship Id="rId28" Type="http://schemas.openxmlformats.org/officeDocument/2006/relationships/hyperlink" Target="http://polioeradication.org/wp-content/uploads/2020/03/Interim-guidelines-for-frontline-workers-on-safe-implementation-of-house-to-house-vaccination-campaigns.pdf" TargetMode="External"/><Relationship Id="rId10" Type="http://schemas.openxmlformats.org/officeDocument/2006/relationships/hyperlink" Target="https://www.who.int/publications/m/item/who-target-product-profiles-for-covid-19-vaccines" TargetMode="External"/><Relationship Id="rId19" Type="http://schemas.openxmlformats.org/officeDocument/2006/relationships/hyperlink" Target="https://apps.who.int/iris/handle/10665/332052" TargetMode="External"/><Relationship Id="rId31" Type="http://schemas.openxmlformats.org/officeDocument/2006/relationships/printerSettings" Target="../printerSettings/printerSettings6.bin"/><Relationship Id="rId4" Type="http://schemas.openxmlformats.org/officeDocument/2006/relationships/hyperlink" Target="https://www.paho.org/en/documents/immunization-program-context-covid-19-pandemic-march-2020" TargetMode="External"/><Relationship Id="rId9" Type="http://schemas.openxmlformats.org/officeDocument/2006/relationships/hyperlink" Target="https://covid19.who.int/" TargetMode="External"/><Relationship Id="rId14" Type="http://schemas.openxmlformats.org/officeDocument/2006/relationships/hyperlink" Target="https://www.gavi.org/covax-facility" TargetMode="External"/><Relationship Id="rId22" Type="http://schemas.openxmlformats.org/officeDocument/2006/relationships/hyperlink" Target="https://www.who.int/publications-detail/bacille-calmette-gu%C3%A9rin-(bcg)-vaccination-and-covid-19" TargetMode="External"/><Relationship Id="rId27" Type="http://schemas.openxmlformats.org/officeDocument/2006/relationships/hyperlink" Target="https://www.who.int/publications/i/item/WHO-POLIO-20.04" TargetMode="External"/><Relationship Id="rId30"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8:R28"/>
  <sheetViews>
    <sheetView tabSelected="1" workbookViewId="0">
      <selection activeCell="A2" sqref="A2"/>
    </sheetView>
  </sheetViews>
  <sheetFormatPr defaultColWidth="8.85546875" defaultRowHeight="12.75" x14ac:dyDescent="0.2"/>
  <cols>
    <col min="1" max="1" width="5" style="1" customWidth="1"/>
    <col min="2" max="16384" width="8.85546875" style="1"/>
  </cols>
  <sheetData>
    <row r="8" spans="1:18" x14ac:dyDescent="0.2">
      <c r="B8" s="306" t="s">
        <v>244</v>
      </c>
      <c r="C8" s="306"/>
      <c r="D8" s="306"/>
      <c r="E8" s="306"/>
      <c r="F8" s="306"/>
      <c r="G8" s="306"/>
      <c r="H8" s="306"/>
      <c r="I8" s="306"/>
      <c r="J8" s="306"/>
      <c r="K8" s="306"/>
      <c r="L8" s="306"/>
      <c r="M8" s="306"/>
      <c r="N8" s="306"/>
      <c r="O8" s="306"/>
      <c r="P8" s="306"/>
      <c r="Q8" s="306"/>
      <c r="R8" s="306"/>
    </row>
    <row r="10" spans="1:18" ht="30.95" customHeight="1" x14ac:dyDescent="0.2">
      <c r="A10" s="294">
        <v>1</v>
      </c>
      <c r="B10" s="305" t="s">
        <v>240</v>
      </c>
      <c r="C10" s="305"/>
      <c r="D10" s="305"/>
      <c r="E10" s="305"/>
      <c r="F10" s="305"/>
      <c r="G10" s="305"/>
      <c r="H10" s="305"/>
      <c r="I10" s="305"/>
      <c r="J10" s="305"/>
      <c r="K10" s="305"/>
      <c r="L10" s="305"/>
      <c r="M10" s="305"/>
      <c r="N10" s="305"/>
      <c r="O10" s="305"/>
      <c r="P10" s="305"/>
      <c r="Q10" s="305"/>
      <c r="R10" s="305"/>
    </row>
    <row r="11" spans="1:18" x14ac:dyDescent="0.2">
      <c r="A11" s="294"/>
      <c r="B11" s="295"/>
      <c r="C11" s="295"/>
      <c r="D11" s="295"/>
      <c r="E11" s="295"/>
      <c r="F11" s="295"/>
      <c r="G11" s="295"/>
      <c r="H11" s="295"/>
      <c r="I11" s="295"/>
      <c r="J11" s="295"/>
      <c r="K11" s="295"/>
      <c r="L11" s="295"/>
      <c r="M11" s="295"/>
      <c r="N11" s="295"/>
      <c r="O11" s="295"/>
      <c r="P11" s="295"/>
      <c r="Q11" s="295"/>
      <c r="R11" s="295"/>
    </row>
    <row r="12" spans="1:18" x14ac:dyDescent="0.2">
      <c r="A12" s="294">
        <v>2</v>
      </c>
      <c r="B12" s="295" t="s">
        <v>241</v>
      </c>
      <c r="C12" s="295"/>
      <c r="D12" s="295"/>
      <c r="E12" s="295"/>
      <c r="F12" s="295"/>
      <c r="G12" s="295"/>
      <c r="H12" s="295"/>
      <c r="I12" s="295"/>
      <c r="J12" s="295"/>
      <c r="K12" s="295"/>
      <c r="L12" s="295"/>
      <c r="M12" s="295"/>
      <c r="N12" s="295"/>
      <c r="O12" s="295"/>
      <c r="P12" s="295"/>
      <c r="Q12" s="295"/>
      <c r="R12" s="295"/>
    </row>
    <row r="13" spans="1:18" x14ac:dyDescent="0.2">
      <c r="A13" s="294"/>
      <c r="B13" s="295"/>
      <c r="C13" s="295"/>
      <c r="D13" s="295"/>
      <c r="E13" s="295"/>
      <c r="F13" s="295"/>
      <c r="G13" s="295"/>
      <c r="H13" s="295"/>
      <c r="I13" s="295"/>
      <c r="J13" s="295"/>
      <c r="K13" s="295"/>
      <c r="L13" s="295"/>
      <c r="M13" s="295"/>
      <c r="N13" s="295"/>
      <c r="O13" s="295"/>
      <c r="P13" s="295"/>
      <c r="Q13" s="295"/>
      <c r="R13" s="295"/>
    </row>
    <row r="14" spans="1:18" s="296" customFormat="1" ht="28.5" customHeight="1" x14ac:dyDescent="0.25">
      <c r="A14" s="294">
        <v>3</v>
      </c>
      <c r="B14" s="305" t="s">
        <v>242</v>
      </c>
      <c r="C14" s="305"/>
      <c r="D14" s="305"/>
      <c r="E14" s="305"/>
      <c r="F14" s="305"/>
      <c r="G14" s="305"/>
      <c r="H14" s="305"/>
      <c r="I14" s="305"/>
      <c r="J14" s="305"/>
      <c r="K14" s="305"/>
      <c r="L14" s="305"/>
      <c r="M14" s="305"/>
      <c r="N14" s="305"/>
      <c r="O14" s="305"/>
      <c r="P14" s="305"/>
      <c r="Q14" s="305"/>
      <c r="R14" s="305"/>
    </row>
    <row r="15" spans="1:18" ht="14.45" customHeight="1" x14ac:dyDescent="0.2">
      <c r="A15" s="294"/>
      <c r="B15" s="297"/>
      <c r="C15" s="297"/>
      <c r="D15" s="297"/>
      <c r="E15" s="297"/>
      <c r="F15" s="297"/>
      <c r="G15" s="297"/>
      <c r="H15" s="297"/>
      <c r="I15" s="297"/>
      <c r="J15" s="297"/>
      <c r="K15" s="297"/>
      <c r="L15" s="297"/>
      <c r="M15" s="297"/>
      <c r="N15" s="297"/>
      <c r="O15" s="297"/>
      <c r="P15" s="297"/>
      <c r="Q15" s="297"/>
      <c r="R15" s="297"/>
    </row>
    <row r="16" spans="1:18" ht="27.95" customHeight="1" x14ac:dyDescent="0.2">
      <c r="A16" s="294">
        <v>4</v>
      </c>
      <c r="B16" s="305" t="s">
        <v>295</v>
      </c>
      <c r="C16" s="305"/>
      <c r="D16" s="305"/>
      <c r="E16" s="305"/>
      <c r="F16" s="305"/>
      <c r="G16" s="305"/>
      <c r="H16" s="305"/>
      <c r="I16" s="305"/>
      <c r="J16" s="305"/>
      <c r="K16" s="305"/>
      <c r="L16" s="305"/>
      <c r="M16" s="305"/>
      <c r="N16" s="305"/>
      <c r="O16" s="305"/>
      <c r="P16" s="305"/>
      <c r="Q16" s="305"/>
      <c r="R16" s="305"/>
    </row>
    <row r="17" spans="1:18" ht="14.45" customHeight="1" x14ac:dyDescent="0.2">
      <c r="A17" s="294"/>
      <c r="B17" s="297"/>
      <c r="C17" s="297"/>
      <c r="D17" s="297"/>
      <c r="E17" s="297"/>
      <c r="F17" s="297"/>
      <c r="G17" s="297"/>
      <c r="H17" s="297"/>
      <c r="I17" s="297"/>
      <c r="J17" s="297"/>
      <c r="K17" s="297"/>
      <c r="L17" s="297"/>
      <c r="M17" s="297"/>
      <c r="N17" s="297"/>
      <c r="O17" s="297"/>
      <c r="P17" s="297"/>
      <c r="Q17" s="297"/>
      <c r="R17" s="297"/>
    </row>
    <row r="18" spans="1:18" ht="32.450000000000003" customHeight="1" x14ac:dyDescent="0.2">
      <c r="A18" s="294">
        <v>5</v>
      </c>
      <c r="B18" s="305" t="s">
        <v>243</v>
      </c>
      <c r="C18" s="305"/>
      <c r="D18" s="305"/>
      <c r="E18" s="305"/>
      <c r="F18" s="305"/>
      <c r="G18" s="305"/>
      <c r="H18" s="305"/>
      <c r="I18" s="305"/>
      <c r="J18" s="305"/>
      <c r="K18" s="305"/>
      <c r="L18" s="305"/>
      <c r="M18" s="305"/>
      <c r="N18" s="305"/>
      <c r="O18" s="305"/>
      <c r="P18" s="305"/>
      <c r="Q18" s="305"/>
      <c r="R18" s="305"/>
    </row>
    <row r="19" spans="1:18" x14ac:dyDescent="0.2">
      <c r="A19" s="294"/>
      <c r="B19" s="295"/>
      <c r="C19" s="295"/>
      <c r="D19" s="295"/>
      <c r="E19" s="295"/>
      <c r="F19" s="295"/>
      <c r="G19" s="295"/>
      <c r="H19" s="295"/>
      <c r="I19" s="295"/>
      <c r="J19" s="295"/>
      <c r="K19" s="295"/>
      <c r="L19" s="295"/>
      <c r="M19" s="295"/>
      <c r="N19" s="295"/>
      <c r="O19" s="295"/>
      <c r="P19" s="295"/>
      <c r="Q19" s="295"/>
      <c r="R19" s="295"/>
    </row>
    <row r="20" spans="1:18" x14ac:dyDescent="0.2">
      <c r="A20" s="294">
        <v>6</v>
      </c>
      <c r="B20" s="295" t="s">
        <v>150</v>
      </c>
      <c r="C20" s="295"/>
      <c r="D20" s="295"/>
      <c r="E20" s="295"/>
      <c r="F20" s="295"/>
      <c r="G20" s="295"/>
      <c r="H20" s="295"/>
      <c r="I20" s="295"/>
      <c r="J20" s="295"/>
      <c r="K20" s="295"/>
      <c r="L20" s="295"/>
      <c r="M20" s="295"/>
      <c r="N20" s="295"/>
      <c r="O20" s="295"/>
      <c r="P20" s="295"/>
      <c r="Q20" s="295"/>
      <c r="R20" s="295"/>
    </row>
    <row r="21" spans="1:18" x14ac:dyDescent="0.2">
      <c r="A21" s="294"/>
      <c r="B21" s="295"/>
      <c r="C21" s="295"/>
      <c r="D21" s="295"/>
      <c r="E21" s="295"/>
      <c r="F21" s="295"/>
      <c r="G21" s="295"/>
      <c r="H21" s="295"/>
      <c r="I21" s="295"/>
      <c r="J21" s="295"/>
      <c r="K21" s="295"/>
      <c r="L21" s="295"/>
      <c r="M21" s="295"/>
      <c r="N21" s="295"/>
      <c r="O21" s="295"/>
      <c r="P21" s="295"/>
      <c r="Q21" s="295"/>
      <c r="R21" s="295"/>
    </row>
    <row r="22" spans="1:18" x14ac:dyDescent="0.2">
      <c r="A22" s="223">
        <v>7</v>
      </c>
      <c r="B22" s="295" t="s">
        <v>294</v>
      </c>
      <c r="C22" s="295"/>
      <c r="D22" s="295"/>
      <c r="E22" s="295"/>
      <c r="F22" s="295"/>
      <c r="G22" s="295"/>
      <c r="H22" s="295"/>
      <c r="I22" s="295"/>
      <c r="J22" s="295"/>
      <c r="K22" s="295"/>
      <c r="L22" s="295"/>
      <c r="M22" s="295"/>
      <c r="N22" s="295"/>
      <c r="O22" s="295"/>
      <c r="P22" s="295"/>
      <c r="Q22" s="295"/>
      <c r="R22" s="295"/>
    </row>
    <row r="23" spans="1:18" x14ac:dyDescent="0.2">
      <c r="B23" s="298"/>
      <c r="C23" s="298"/>
      <c r="D23" s="298"/>
      <c r="E23" s="298"/>
      <c r="F23" s="299"/>
      <c r="G23" s="298"/>
      <c r="H23" s="298"/>
      <c r="I23" s="298"/>
      <c r="J23" s="298"/>
      <c r="K23" s="298"/>
      <c r="L23" s="298"/>
      <c r="M23" s="298"/>
      <c r="N23" s="298"/>
      <c r="O23" s="298"/>
      <c r="P23" s="298"/>
      <c r="Q23" s="298"/>
      <c r="R23" s="298"/>
    </row>
    <row r="26" spans="1:18" ht="16.5" x14ac:dyDescent="0.2">
      <c r="A26" s="303" t="s">
        <v>300</v>
      </c>
    </row>
    <row r="27" spans="1:18" x14ac:dyDescent="0.2">
      <c r="A27" s="304"/>
    </row>
    <row r="28" spans="1:18" x14ac:dyDescent="0.2">
      <c r="A28" s="304" t="s">
        <v>301</v>
      </c>
    </row>
  </sheetData>
  <mergeCells count="5">
    <mergeCell ref="B14:R14"/>
    <mergeCell ref="B10:R10"/>
    <mergeCell ref="B16:R16"/>
    <mergeCell ref="B18:R18"/>
    <mergeCell ref="B8:R8"/>
  </mergeCells>
  <hyperlinks>
    <hyperlink ref="A26" r:id="rId1" display="https://creativecommons.org/licenses/by-nc-sa/3.0/igo" xr:uid="{1021D81F-008C-4F99-82FC-25837CAC0034}"/>
  </hyperlinks>
  <pageMargins left="0.7" right="0.7" top="0.75" bottom="0.75" header="0.3" footer="0.3"/>
  <pageSetup paperSize="9" orientation="portrait" r:id="rId2"/>
  <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72D4-C755-4764-BAF6-EFDB277DF4BE}">
  <sheetPr>
    <tabColor rgb="FFC00000"/>
  </sheetPr>
  <dimension ref="A1:F20"/>
  <sheetViews>
    <sheetView zoomScale="90" zoomScaleNormal="90" workbookViewId="0">
      <selection activeCell="H5" sqref="H5"/>
    </sheetView>
  </sheetViews>
  <sheetFormatPr defaultColWidth="8.7109375" defaultRowHeight="12.75" x14ac:dyDescent="0.2"/>
  <cols>
    <col min="1" max="1" width="15.140625" style="1" customWidth="1"/>
    <col min="2" max="2" width="50.42578125" style="1" customWidth="1"/>
    <col min="3" max="3" width="36.85546875" style="1" customWidth="1"/>
    <col min="4" max="4" width="29.5703125" style="1" customWidth="1"/>
    <col min="5" max="5" width="10.5703125" style="1" customWidth="1"/>
    <col min="6" max="6" width="27.5703125" style="1" customWidth="1"/>
    <col min="7" max="16384" width="8.7109375" style="1"/>
  </cols>
  <sheetData>
    <row r="1" spans="1:6" ht="13.5" thickBot="1" x14ac:dyDescent="0.25">
      <c r="A1" s="11" t="s">
        <v>3</v>
      </c>
      <c r="B1" s="12" t="s">
        <v>2</v>
      </c>
      <c r="C1" s="12" t="s">
        <v>4</v>
      </c>
      <c r="D1" s="13" t="s">
        <v>5</v>
      </c>
      <c r="E1" s="14" t="s">
        <v>29</v>
      </c>
      <c r="F1" s="14" t="s">
        <v>30</v>
      </c>
    </row>
    <row r="2" spans="1:6" ht="54" customHeight="1" thickBot="1" x14ac:dyDescent="0.25">
      <c r="A2" s="50" t="s">
        <v>15</v>
      </c>
      <c r="B2" s="50" t="s">
        <v>18</v>
      </c>
      <c r="C2" s="7"/>
      <c r="D2" s="8"/>
      <c r="E2" s="8"/>
      <c r="F2" s="8"/>
    </row>
    <row r="3" spans="1:6" ht="54" customHeight="1" thickBot="1" x14ac:dyDescent="0.25">
      <c r="A3" s="50" t="s">
        <v>15</v>
      </c>
      <c r="B3" s="51" t="s">
        <v>19</v>
      </c>
      <c r="C3" s="7"/>
      <c r="D3" s="8"/>
      <c r="E3" s="8"/>
      <c r="F3" s="8"/>
    </row>
    <row r="4" spans="1:6" ht="54" customHeight="1" thickBot="1" x14ac:dyDescent="0.25">
      <c r="A4" s="50" t="s">
        <v>15</v>
      </c>
      <c r="B4" s="51" t="s">
        <v>28</v>
      </c>
      <c r="C4" s="7"/>
      <c r="D4" s="8"/>
      <c r="E4" s="8"/>
      <c r="F4" s="8"/>
    </row>
    <row r="5" spans="1:6" ht="54" customHeight="1" thickBot="1" x14ac:dyDescent="0.25">
      <c r="A5" s="54" t="s">
        <v>16</v>
      </c>
      <c r="B5" s="52" t="s">
        <v>22</v>
      </c>
      <c r="C5" s="7"/>
      <c r="D5" s="8"/>
      <c r="E5" s="8"/>
      <c r="F5" s="8"/>
    </row>
    <row r="6" spans="1:6" ht="54" customHeight="1" thickBot="1" x14ac:dyDescent="0.25">
      <c r="A6" s="55" t="s">
        <v>26</v>
      </c>
      <c r="B6" s="50" t="s">
        <v>23</v>
      </c>
      <c r="C6" s="7"/>
      <c r="D6" s="8"/>
      <c r="E6" s="8"/>
      <c r="F6" s="8"/>
    </row>
    <row r="7" spans="1:6" ht="57" customHeight="1" thickBot="1" x14ac:dyDescent="0.25">
      <c r="A7" s="55" t="s">
        <v>20</v>
      </c>
      <c r="B7" s="50" t="s">
        <v>21</v>
      </c>
      <c r="C7" s="9"/>
      <c r="D7" s="8"/>
      <c r="E7" s="8"/>
      <c r="F7" s="8"/>
    </row>
    <row r="8" spans="1:6" ht="66.95" customHeight="1" thickBot="1" x14ac:dyDescent="0.25">
      <c r="A8" s="54" t="s">
        <v>27</v>
      </c>
      <c r="B8" s="53" t="s">
        <v>25</v>
      </c>
      <c r="C8" s="5"/>
      <c r="D8" s="63"/>
      <c r="E8" s="8"/>
      <c r="F8" s="8"/>
    </row>
    <row r="9" spans="1:6" ht="66" customHeight="1" thickBot="1" x14ac:dyDescent="0.25">
      <c r="A9" s="50" t="s">
        <v>17</v>
      </c>
      <c r="B9" s="50" t="s">
        <v>24</v>
      </c>
      <c r="C9" s="9"/>
      <c r="D9" s="8"/>
      <c r="E9" s="8"/>
      <c r="F9" s="8"/>
    </row>
    <row r="13" spans="1:6" x14ac:dyDescent="0.2">
      <c r="A13" s="47" t="s">
        <v>14</v>
      </c>
    </row>
    <row r="14" spans="1:6" x14ac:dyDescent="0.2">
      <c r="A14" s="1" t="s">
        <v>6</v>
      </c>
      <c r="B14" s="46" t="s">
        <v>7</v>
      </c>
    </row>
    <row r="15" spans="1:6" x14ac:dyDescent="0.2">
      <c r="B15" s="46" t="s">
        <v>8</v>
      </c>
    </row>
    <row r="16" spans="1:6" x14ac:dyDescent="0.2">
      <c r="B16" s="46" t="s">
        <v>9</v>
      </c>
    </row>
    <row r="18" spans="1:2" x14ac:dyDescent="0.2">
      <c r="A18" s="1" t="s">
        <v>10</v>
      </c>
      <c r="B18" s="1" t="s">
        <v>11</v>
      </c>
    </row>
    <row r="19" spans="1:2" x14ac:dyDescent="0.2">
      <c r="A19" s="1" t="s">
        <v>12</v>
      </c>
    </row>
    <row r="20" spans="1:2" x14ac:dyDescent="0.2">
      <c r="A20" s="1" t="s">
        <v>13</v>
      </c>
    </row>
  </sheetData>
  <conditionalFormatting sqref="E2:E9">
    <cfRule type="containsText" dxfId="4" priority="1" operator="containsText" text="Not Completed">
      <formula>NOT(ISERROR(SEARCH("Not Completed",E2)))</formula>
    </cfRule>
    <cfRule type="containsText" dxfId="3" priority="2" operator="containsText" text="Completed">
      <formula>NOT(ISERROR(SEARCH("Completed",E2)))</formula>
    </cfRule>
  </conditionalFormatting>
  <dataValidations count="1">
    <dataValidation type="list" allowBlank="1" showInputMessage="1" showErrorMessage="1" sqref="E2:E9" xr:uid="{1B79B7F6-9942-4A1D-A25F-C012812F646C}">
      <formula1>"Completed, Not Completed"</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pageSetUpPr fitToPage="1"/>
  </sheetPr>
  <dimension ref="A2:P96"/>
  <sheetViews>
    <sheetView zoomScale="70" zoomScaleNormal="70" zoomScaleSheetLayoutView="90" zoomScalePageLayoutView="115" workbookViewId="0"/>
  </sheetViews>
  <sheetFormatPr defaultColWidth="8.85546875" defaultRowHeight="15" x14ac:dyDescent="0.25"/>
  <cols>
    <col min="1" max="1" width="8.7109375" style="15" customWidth="1"/>
    <col min="2" max="2" width="66.7109375" style="44" customWidth="1"/>
    <col min="3" max="3" width="13.42578125" style="44" customWidth="1"/>
    <col min="4" max="7" width="13.5703125" style="15" customWidth="1"/>
    <col min="8" max="8" width="57.28515625" style="16" customWidth="1"/>
    <col min="9" max="9" width="30.85546875" style="16" customWidth="1"/>
    <col min="10" max="10" width="9.85546875" style="15" customWidth="1"/>
    <col min="11" max="11" width="31" style="15" customWidth="1"/>
    <col min="12" max="12" width="14" style="15" customWidth="1"/>
    <col min="13" max="13" width="6.7109375" style="15" customWidth="1"/>
    <col min="14" max="14" width="6.42578125" style="15" customWidth="1"/>
    <col min="15" max="15" width="6.28515625" style="15" customWidth="1"/>
    <col min="16" max="16384" width="8.85546875" style="15"/>
  </cols>
  <sheetData>
    <row r="2" spans="1:16" ht="58.5" customHeight="1" x14ac:dyDescent="0.25"/>
    <row r="3" spans="1:16" ht="27.95" customHeight="1" thickBot="1" x14ac:dyDescent="0.4">
      <c r="A3" s="317" t="s">
        <v>245</v>
      </c>
      <c r="B3" s="318"/>
      <c r="C3" s="318"/>
      <c r="D3" s="318"/>
      <c r="E3" s="318"/>
      <c r="F3" s="318"/>
      <c r="G3" s="318"/>
      <c r="H3" s="318"/>
      <c r="I3" s="318"/>
      <c r="J3" s="318"/>
      <c r="K3" s="318"/>
    </row>
    <row r="4" spans="1:16" s="179" customFormat="1" ht="15.95" customHeight="1" thickBot="1" x14ac:dyDescent="0.4">
      <c r="A4" s="177"/>
      <c r="B4" s="181" t="s">
        <v>168</v>
      </c>
      <c r="C4" s="338"/>
      <c r="D4" s="339"/>
      <c r="E4" s="178"/>
      <c r="F4" s="178"/>
      <c r="G4" s="178"/>
      <c r="H4" s="178"/>
      <c r="I4" s="178"/>
      <c r="J4" s="178"/>
      <c r="K4" s="178"/>
    </row>
    <row r="5" spans="1:16" s="1" customFormat="1" ht="15" customHeight="1" x14ac:dyDescent="0.2">
      <c r="B5" s="58"/>
      <c r="C5" s="58"/>
      <c r="D5" s="17"/>
      <c r="E5" s="17"/>
      <c r="F5" s="17"/>
      <c r="G5" s="17"/>
      <c r="H5" s="10"/>
      <c r="I5" s="10"/>
      <c r="K5" s="6"/>
    </row>
    <row r="6" spans="1:16" s="1" customFormat="1" ht="15" customHeight="1" thickBot="1" x14ac:dyDescent="0.25">
      <c r="B6" s="58"/>
      <c r="C6" s="58"/>
      <c r="D6" s="17"/>
      <c r="E6" s="17"/>
      <c r="F6" s="17"/>
      <c r="G6" s="17"/>
      <c r="H6" s="10"/>
      <c r="I6" s="10"/>
      <c r="K6" s="6"/>
    </row>
    <row r="7" spans="1:16" s="1" customFormat="1" ht="35.450000000000003" customHeight="1" thickBot="1" x14ac:dyDescent="0.25">
      <c r="B7" s="340" t="s">
        <v>232</v>
      </c>
      <c r="C7" s="341"/>
      <c r="D7" s="182"/>
      <c r="E7" s="184"/>
      <c r="F7" s="184"/>
      <c r="G7" s="183"/>
      <c r="H7" s="10"/>
      <c r="I7" s="10"/>
      <c r="K7" s="6"/>
    </row>
    <row r="8" spans="1:16" s="1" customFormat="1" ht="22.5" customHeight="1" thickBot="1" x14ac:dyDescent="0.3">
      <c r="B8" s="340" t="s">
        <v>169</v>
      </c>
      <c r="C8" s="341"/>
      <c r="D8" s="180" t="s">
        <v>170</v>
      </c>
      <c r="E8" s="180" t="s">
        <v>170</v>
      </c>
      <c r="F8" s="180" t="s">
        <v>170</v>
      </c>
      <c r="G8" s="180" t="s">
        <v>170</v>
      </c>
      <c r="H8" s="18"/>
      <c r="I8" s="19"/>
      <c r="J8" s="20"/>
      <c r="K8" s="21"/>
      <c r="M8" s="2"/>
      <c r="N8" s="2"/>
      <c r="O8" s="2"/>
    </row>
    <row r="9" spans="1:16" ht="44.25" customHeight="1" thickBot="1" x14ac:dyDescent="0.3">
      <c r="A9" s="64"/>
      <c r="B9" s="59" t="s">
        <v>231</v>
      </c>
      <c r="C9" s="22" t="s">
        <v>149</v>
      </c>
      <c r="D9" s="171" t="s">
        <v>233</v>
      </c>
      <c r="E9" s="56" t="s">
        <v>205</v>
      </c>
      <c r="F9" s="57" t="s">
        <v>203</v>
      </c>
      <c r="G9" s="45" t="s">
        <v>204</v>
      </c>
      <c r="H9" s="145" t="s">
        <v>234</v>
      </c>
      <c r="I9" s="22" t="s">
        <v>1</v>
      </c>
      <c r="J9" s="22" t="s">
        <v>0</v>
      </c>
      <c r="K9" s="22" t="s">
        <v>235</v>
      </c>
      <c r="L9" s="1"/>
      <c r="P9" s="1"/>
    </row>
    <row r="10" spans="1:16" ht="43.5" customHeight="1" x14ac:dyDescent="0.25">
      <c r="A10" s="325" t="s">
        <v>156</v>
      </c>
      <c r="B10" s="82" t="s">
        <v>236</v>
      </c>
      <c r="C10" s="235" t="s">
        <v>224</v>
      </c>
      <c r="D10" s="92"/>
      <c r="E10" s="92"/>
      <c r="F10" s="93"/>
      <c r="G10" s="93"/>
      <c r="H10" s="150"/>
      <c r="I10" s="23"/>
      <c r="J10" s="23"/>
      <c r="K10" s="23"/>
      <c r="L10" s="1"/>
      <c r="P10" s="1"/>
    </row>
    <row r="11" spans="1:16" ht="43.5" customHeight="1" x14ac:dyDescent="0.25">
      <c r="A11" s="326"/>
      <c r="B11" s="83" t="s">
        <v>237</v>
      </c>
      <c r="C11" s="236" t="s">
        <v>224</v>
      </c>
      <c r="D11" s="94"/>
      <c r="E11" s="95"/>
      <c r="F11" s="96"/>
      <c r="G11" s="97"/>
      <c r="H11" s="151"/>
      <c r="I11" s="25"/>
      <c r="J11" s="25"/>
      <c r="K11" s="25"/>
      <c r="L11" s="1"/>
      <c r="P11" s="1"/>
    </row>
    <row r="12" spans="1:16" ht="86.45" customHeight="1" x14ac:dyDescent="0.25">
      <c r="A12" s="326"/>
      <c r="B12" s="84" t="s">
        <v>229</v>
      </c>
      <c r="C12" s="237"/>
      <c r="D12" s="98"/>
      <c r="E12" s="95"/>
      <c r="F12" s="95"/>
      <c r="G12" s="97"/>
      <c r="H12" s="24"/>
      <c r="I12" s="29"/>
      <c r="J12" s="27"/>
      <c r="K12" s="27"/>
      <c r="L12" s="28"/>
      <c r="P12" s="1"/>
    </row>
    <row r="13" spans="1:16" ht="35.1" customHeight="1" x14ac:dyDescent="0.25">
      <c r="A13" s="326"/>
      <c r="B13" s="84" t="s">
        <v>218</v>
      </c>
      <c r="C13" s="237"/>
      <c r="D13" s="98"/>
      <c r="E13" s="95"/>
      <c r="F13" s="95"/>
      <c r="G13" s="97"/>
      <c r="H13" s="148"/>
      <c r="I13" s="29"/>
      <c r="J13" s="27"/>
      <c r="K13" s="30"/>
      <c r="L13" s="28"/>
      <c r="P13" s="1"/>
    </row>
    <row r="14" spans="1:16" ht="35.1" customHeight="1" x14ac:dyDescent="0.25">
      <c r="A14" s="326"/>
      <c r="B14" s="84" t="s">
        <v>230</v>
      </c>
      <c r="C14" s="237"/>
      <c r="D14" s="98"/>
      <c r="E14" s="95"/>
      <c r="F14" s="95"/>
      <c r="G14" s="107"/>
      <c r="H14" s="148"/>
      <c r="I14" s="29"/>
      <c r="J14" s="27"/>
      <c r="K14" s="30"/>
      <c r="L14" s="28"/>
      <c r="P14" s="1"/>
    </row>
    <row r="15" spans="1:16" ht="81" customHeight="1" x14ac:dyDescent="0.25">
      <c r="A15" s="326"/>
      <c r="B15" s="84" t="s">
        <v>219</v>
      </c>
      <c r="C15" s="237"/>
      <c r="D15" s="98"/>
      <c r="E15" s="95"/>
      <c r="F15" s="95"/>
      <c r="G15" s="97"/>
      <c r="H15" s="148"/>
      <c r="I15" s="29"/>
      <c r="J15" s="27"/>
      <c r="K15" s="30"/>
      <c r="L15" s="28"/>
      <c r="P15" s="1"/>
    </row>
    <row r="16" spans="1:16" ht="44.45" customHeight="1" x14ac:dyDescent="0.25">
      <c r="A16" s="326"/>
      <c r="B16" s="84" t="s">
        <v>199</v>
      </c>
      <c r="C16" s="237"/>
      <c r="D16" s="98"/>
      <c r="E16" s="95"/>
      <c r="F16" s="95"/>
      <c r="G16" s="97"/>
      <c r="H16" s="148"/>
      <c r="I16" s="29"/>
      <c r="J16" s="27"/>
      <c r="K16" s="27"/>
      <c r="L16" s="28"/>
      <c r="P16" s="1"/>
    </row>
    <row r="17" spans="1:16" ht="39.950000000000003" customHeight="1" thickBot="1" x14ac:dyDescent="0.3">
      <c r="A17" s="327"/>
      <c r="B17" s="85" t="s">
        <v>207</v>
      </c>
      <c r="C17" s="238"/>
      <c r="D17" s="127"/>
      <c r="E17" s="124"/>
      <c r="F17" s="124"/>
      <c r="G17" s="138"/>
      <c r="H17" s="149"/>
      <c r="I17" s="34"/>
      <c r="J17" s="141"/>
      <c r="K17" s="141"/>
      <c r="L17" s="28"/>
      <c r="P17" s="1"/>
    </row>
    <row r="18" spans="1:16" ht="39.950000000000003" customHeight="1" x14ac:dyDescent="0.25">
      <c r="A18" s="335" t="s">
        <v>143</v>
      </c>
      <c r="B18" s="88" t="s">
        <v>221</v>
      </c>
      <c r="C18" s="239"/>
      <c r="D18" s="102"/>
      <c r="E18" s="103"/>
      <c r="F18" s="103"/>
      <c r="G18" s="139"/>
      <c r="H18" s="147"/>
      <c r="I18" s="33"/>
      <c r="J18" s="32"/>
      <c r="K18" s="32"/>
      <c r="L18" s="28"/>
      <c r="P18" s="1"/>
    </row>
    <row r="19" spans="1:16" ht="33" customHeight="1" x14ac:dyDescent="0.25">
      <c r="A19" s="336"/>
      <c r="B19" s="72" t="s">
        <v>238</v>
      </c>
      <c r="C19" s="239"/>
      <c r="D19" s="102"/>
      <c r="E19" s="103"/>
      <c r="F19" s="103"/>
      <c r="G19" s="139"/>
      <c r="H19" s="147"/>
      <c r="I19" s="33"/>
      <c r="J19" s="32"/>
      <c r="K19" s="32"/>
      <c r="L19" s="28"/>
      <c r="P19" s="1"/>
    </row>
    <row r="20" spans="1:16" ht="39.950000000000003" customHeight="1" x14ac:dyDescent="0.25">
      <c r="A20" s="336"/>
      <c r="B20" s="72" t="s">
        <v>157</v>
      </c>
      <c r="C20" s="239"/>
      <c r="D20" s="102"/>
      <c r="E20" s="113"/>
      <c r="F20" s="113"/>
      <c r="G20" s="143"/>
      <c r="H20" s="147"/>
      <c r="I20" s="33"/>
      <c r="J20" s="32"/>
      <c r="K20" s="32"/>
      <c r="L20" s="28"/>
      <c r="P20" s="1"/>
    </row>
    <row r="21" spans="1:16" ht="30.95" customHeight="1" thickBot="1" x14ac:dyDescent="0.3">
      <c r="A21" s="337"/>
      <c r="B21" s="73" t="s">
        <v>142</v>
      </c>
      <c r="C21" s="239"/>
      <c r="D21" s="102"/>
      <c r="E21" s="113"/>
      <c r="F21" s="113"/>
      <c r="G21" s="143"/>
      <c r="H21" s="147"/>
      <c r="I21" s="33"/>
      <c r="J21" s="32"/>
      <c r="K21" s="32"/>
      <c r="L21" s="28"/>
      <c r="P21" s="1"/>
    </row>
    <row r="22" spans="1:16" ht="72.95" customHeight="1" x14ac:dyDescent="0.25">
      <c r="A22" s="328" t="s">
        <v>144</v>
      </c>
      <c r="B22" s="163" t="s">
        <v>151</v>
      </c>
      <c r="C22" s="235" t="s">
        <v>224</v>
      </c>
      <c r="D22" s="125"/>
      <c r="E22" s="99"/>
      <c r="F22" s="100"/>
      <c r="G22" s="101"/>
      <c r="H22" s="36"/>
      <c r="I22" s="31"/>
      <c r="J22" s="38"/>
      <c r="K22" s="38"/>
      <c r="L22" s="28"/>
      <c r="P22" s="1"/>
    </row>
    <row r="23" spans="1:16" ht="36.6" customHeight="1" x14ac:dyDescent="0.25">
      <c r="A23" s="329"/>
      <c r="B23" s="160" t="s">
        <v>154</v>
      </c>
      <c r="C23" s="237"/>
      <c r="D23" s="146"/>
      <c r="E23" s="103"/>
      <c r="F23" s="103"/>
      <c r="G23" s="104"/>
      <c r="H23" s="35"/>
      <c r="I23" s="33"/>
      <c r="J23" s="32"/>
      <c r="K23" s="32"/>
      <c r="L23" s="28"/>
      <c r="P23" s="1"/>
    </row>
    <row r="24" spans="1:16" ht="30" customHeight="1" x14ac:dyDescent="0.25">
      <c r="A24" s="329"/>
      <c r="B24" s="161" t="s">
        <v>155</v>
      </c>
      <c r="C24" s="237"/>
      <c r="D24" s="126"/>
      <c r="E24" s="95"/>
      <c r="F24" s="95"/>
      <c r="G24" s="97"/>
      <c r="H24" s="26"/>
      <c r="I24" s="29"/>
      <c r="J24" s="27"/>
      <c r="K24" s="27"/>
      <c r="L24" s="28"/>
      <c r="P24" s="1"/>
    </row>
    <row r="25" spans="1:16" ht="45" customHeight="1" x14ac:dyDescent="0.25">
      <c r="A25" s="329"/>
      <c r="B25" s="161" t="s">
        <v>152</v>
      </c>
      <c r="C25" s="237"/>
      <c r="D25" s="126"/>
      <c r="E25" s="95"/>
      <c r="F25" s="95"/>
      <c r="G25" s="97"/>
      <c r="H25" s="26"/>
      <c r="I25" s="29"/>
      <c r="J25" s="27"/>
      <c r="K25" s="27"/>
      <c r="L25" s="28"/>
      <c r="P25" s="1"/>
    </row>
    <row r="26" spans="1:16" ht="71.25" customHeight="1" thickBot="1" x14ac:dyDescent="0.3">
      <c r="A26" s="329"/>
      <c r="B26" s="161" t="s">
        <v>153</v>
      </c>
      <c r="C26" s="240"/>
      <c r="D26" s="185"/>
      <c r="E26" s="186"/>
      <c r="F26" s="186"/>
      <c r="G26" s="187"/>
      <c r="H26" s="188"/>
      <c r="I26" s="189"/>
      <c r="J26" s="190"/>
      <c r="K26" s="190"/>
      <c r="L26" s="28"/>
      <c r="P26" s="1"/>
    </row>
    <row r="27" spans="1:16" ht="38.450000000000003" customHeight="1" x14ac:dyDescent="0.25">
      <c r="A27" s="342" t="s">
        <v>171</v>
      </c>
      <c r="B27" s="300" t="s">
        <v>208</v>
      </c>
      <c r="C27" s="235" t="s">
        <v>224</v>
      </c>
      <c r="D27" s="92"/>
      <c r="E27" s="99"/>
      <c r="F27" s="99"/>
      <c r="G27" s="193"/>
      <c r="H27" s="31"/>
      <c r="I27" s="36"/>
      <c r="J27" s="38"/>
      <c r="K27" s="195"/>
      <c r="L27" s="28"/>
      <c r="P27" s="1"/>
    </row>
    <row r="28" spans="1:16" ht="48.95" customHeight="1" x14ac:dyDescent="0.25">
      <c r="A28" s="343"/>
      <c r="B28" s="301" t="s">
        <v>202</v>
      </c>
      <c r="C28" s="240"/>
      <c r="D28" s="228"/>
      <c r="E28" s="186"/>
      <c r="F28" s="186"/>
      <c r="G28" s="229"/>
      <c r="H28" s="189"/>
      <c r="I28" s="188"/>
      <c r="J28" s="190"/>
      <c r="K28" s="230"/>
      <c r="L28" s="28"/>
      <c r="P28" s="1"/>
    </row>
    <row r="29" spans="1:16" ht="51" customHeight="1" thickBot="1" x14ac:dyDescent="0.3">
      <c r="A29" s="344"/>
      <c r="B29" s="302" t="s">
        <v>209</v>
      </c>
      <c r="C29" s="238"/>
      <c r="D29" s="127"/>
      <c r="E29" s="124"/>
      <c r="F29" s="124"/>
      <c r="G29" s="194"/>
      <c r="H29" s="34"/>
      <c r="I29" s="60"/>
      <c r="J29" s="141"/>
      <c r="K29" s="196"/>
      <c r="L29" s="28"/>
      <c r="P29" s="1"/>
    </row>
    <row r="30" spans="1:16" ht="56.1" customHeight="1" x14ac:dyDescent="0.25">
      <c r="A30" s="333" t="s">
        <v>172</v>
      </c>
      <c r="B30" s="191" t="s">
        <v>177</v>
      </c>
      <c r="C30" s="241" t="s">
        <v>224</v>
      </c>
      <c r="D30" s="192"/>
      <c r="E30" s="103"/>
      <c r="F30" s="113"/>
      <c r="G30" s="104"/>
      <c r="H30" s="35"/>
      <c r="I30" s="33"/>
      <c r="J30" s="32"/>
      <c r="K30" s="32"/>
      <c r="L30" s="28"/>
      <c r="P30" s="1"/>
    </row>
    <row r="31" spans="1:16" ht="47.1" customHeight="1" x14ac:dyDescent="0.25">
      <c r="A31" s="333"/>
      <c r="B31" s="160" t="s">
        <v>220</v>
      </c>
      <c r="C31" s="237"/>
      <c r="D31" s="126"/>
      <c r="E31" s="95"/>
      <c r="F31" s="95"/>
      <c r="G31" s="97"/>
      <c r="H31" s="26"/>
      <c r="I31" s="29"/>
      <c r="J31" s="27"/>
      <c r="K31" s="27"/>
      <c r="L31" s="28"/>
      <c r="P31" s="1"/>
    </row>
    <row r="32" spans="1:16" ht="28.5" customHeight="1" x14ac:dyDescent="0.25">
      <c r="A32" s="333"/>
      <c r="B32" s="161" t="s">
        <v>210</v>
      </c>
      <c r="C32" s="242"/>
      <c r="D32" s="175"/>
      <c r="E32" s="116"/>
      <c r="F32" s="116"/>
      <c r="G32" s="117"/>
      <c r="H32" s="42"/>
      <c r="I32" s="43"/>
      <c r="J32" s="41"/>
      <c r="K32" s="41"/>
      <c r="L32" s="28"/>
      <c r="P32" s="1"/>
    </row>
    <row r="33" spans="1:16" ht="51.95" customHeight="1" thickBot="1" x14ac:dyDescent="0.3">
      <c r="A33" s="334"/>
      <c r="B33" s="162" t="s">
        <v>178</v>
      </c>
      <c r="C33" s="238"/>
      <c r="D33" s="142"/>
      <c r="E33" s="124"/>
      <c r="F33" s="124"/>
      <c r="G33" s="138"/>
      <c r="H33" s="60"/>
      <c r="I33" s="34"/>
      <c r="J33" s="141"/>
      <c r="K33" s="141"/>
      <c r="L33" s="28"/>
      <c r="P33" s="1"/>
    </row>
    <row r="34" spans="1:16" ht="46.5" customHeight="1" x14ac:dyDescent="0.25">
      <c r="A34" s="323" t="s">
        <v>173</v>
      </c>
      <c r="B34" s="169" t="s">
        <v>225</v>
      </c>
      <c r="C34" s="243" t="s">
        <v>224</v>
      </c>
      <c r="D34" s="112"/>
      <c r="E34" s="103"/>
      <c r="F34" s="113"/>
      <c r="G34" s="104"/>
      <c r="H34" s="251"/>
      <c r="I34" s="33"/>
      <c r="J34" s="32"/>
      <c r="K34" s="32"/>
      <c r="L34" s="28"/>
      <c r="P34" s="1"/>
    </row>
    <row r="35" spans="1:16" ht="32.25" customHeight="1" x14ac:dyDescent="0.25">
      <c r="A35" s="323"/>
      <c r="B35" s="164" t="s">
        <v>226</v>
      </c>
      <c r="C35" s="244"/>
      <c r="D35" s="105"/>
      <c r="E35" s="106"/>
      <c r="F35" s="95"/>
      <c r="G35" s="107"/>
      <c r="H35" s="152"/>
      <c r="I35" s="33"/>
      <c r="J35" s="32"/>
      <c r="K35" s="32"/>
      <c r="L35" s="28"/>
      <c r="P35" s="1"/>
    </row>
    <row r="36" spans="1:16" ht="26.45" customHeight="1" thickBot="1" x14ac:dyDescent="0.3">
      <c r="A36" s="324"/>
      <c r="B36" s="165" t="s">
        <v>227</v>
      </c>
      <c r="C36" s="245"/>
      <c r="D36" s="108"/>
      <c r="E36" s="109"/>
      <c r="F36" s="110"/>
      <c r="G36" s="111"/>
      <c r="H36" s="153"/>
      <c r="I36" s="48"/>
      <c r="J36" s="49"/>
      <c r="K36" s="49"/>
      <c r="L36" s="28"/>
      <c r="P36" s="1"/>
    </row>
    <row r="37" spans="1:16" ht="58.5" customHeight="1" x14ac:dyDescent="0.25">
      <c r="A37" s="322" t="s">
        <v>176</v>
      </c>
      <c r="B37" s="65" t="s">
        <v>222</v>
      </c>
      <c r="C37" s="235" t="s">
        <v>224</v>
      </c>
      <c r="D37" s="112"/>
      <c r="E37" s="103"/>
      <c r="F37" s="113"/>
      <c r="G37" s="114"/>
      <c r="H37" s="35"/>
      <c r="I37" s="33"/>
      <c r="J37" s="32"/>
      <c r="K37" s="32"/>
      <c r="L37" s="28"/>
      <c r="P37" s="1"/>
    </row>
    <row r="38" spans="1:16" ht="61.5" customHeight="1" x14ac:dyDescent="0.25">
      <c r="A38" s="322"/>
      <c r="B38" s="176" t="s">
        <v>239</v>
      </c>
      <c r="C38" s="246"/>
      <c r="D38" s="102"/>
      <c r="E38" s="103"/>
      <c r="F38" s="103"/>
      <c r="G38" s="114"/>
      <c r="H38" s="35"/>
      <c r="I38" s="33"/>
      <c r="J38" s="32"/>
      <c r="K38" s="32"/>
      <c r="L38" s="28"/>
      <c r="P38" s="1"/>
    </row>
    <row r="39" spans="1:16" ht="51" customHeight="1" thickBot="1" x14ac:dyDescent="0.3">
      <c r="A39" s="322"/>
      <c r="B39" s="66" t="s">
        <v>179</v>
      </c>
      <c r="C39" s="238"/>
      <c r="D39" s="98"/>
      <c r="E39" s="96"/>
      <c r="F39" s="95"/>
      <c r="G39" s="107"/>
      <c r="H39" s="35"/>
      <c r="I39" s="33"/>
      <c r="J39" s="32"/>
      <c r="K39" s="32"/>
      <c r="L39" s="28"/>
      <c r="P39" s="1"/>
    </row>
    <row r="40" spans="1:16" ht="51.95" customHeight="1" x14ac:dyDescent="0.25">
      <c r="A40" s="319" t="s">
        <v>174</v>
      </c>
      <c r="B40" s="67" t="s">
        <v>180</v>
      </c>
      <c r="C40" s="241" t="s">
        <v>224</v>
      </c>
      <c r="D40" s="92"/>
      <c r="E40" s="99"/>
      <c r="F40" s="100"/>
      <c r="G40" s="101"/>
      <c r="H40" s="31"/>
      <c r="I40" s="31"/>
      <c r="J40" s="37"/>
      <c r="K40" s="38"/>
      <c r="L40" s="28"/>
      <c r="P40" s="1"/>
    </row>
    <row r="41" spans="1:16" ht="48.75" customHeight="1" x14ac:dyDescent="0.25">
      <c r="A41" s="320"/>
      <c r="B41" s="68" t="s">
        <v>181</v>
      </c>
      <c r="C41" s="237"/>
      <c r="D41" s="98"/>
      <c r="E41" s="95"/>
      <c r="F41" s="95"/>
      <c r="G41" s="97"/>
      <c r="H41" s="29"/>
      <c r="I41" s="29"/>
      <c r="J41" s="39"/>
      <c r="K41" s="27"/>
      <c r="L41" s="28"/>
      <c r="P41" s="1"/>
    </row>
    <row r="42" spans="1:16" ht="60.75" customHeight="1" x14ac:dyDescent="0.25">
      <c r="A42" s="320"/>
      <c r="B42" s="69" t="s">
        <v>182</v>
      </c>
      <c r="C42" s="237"/>
      <c r="D42" s="98"/>
      <c r="E42" s="95"/>
      <c r="F42" s="95"/>
      <c r="G42" s="97"/>
      <c r="H42" s="29"/>
      <c r="I42" s="29"/>
      <c r="J42" s="39"/>
      <c r="K42" s="27"/>
      <c r="L42" s="28"/>
      <c r="P42" s="1"/>
    </row>
    <row r="43" spans="1:16" ht="51" customHeight="1" x14ac:dyDescent="0.25">
      <c r="A43" s="320"/>
      <c r="B43" s="69" t="s">
        <v>223</v>
      </c>
      <c r="C43" s="237"/>
      <c r="D43" s="98"/>
      <c r="E43" s="95"/>
      <c r="F43" s="95"/>
      <c r="G43" s="97"/>
      <c r="H43" s="61"/>
      <c r="I43" s="61"/>
      <c r="J43" s="39"/>
      <c r="K43" s="27"/>
      <c r="L43" s="28"/>
      <c r="P43" s="1"/>
    </row>
    <row r="44" spans="1:16" ht="51" customHeight="1" x14ac:dyDescent="0.25">
      <c r="A44" s="320"/>
      <c r="B44" s="70" t="s">
        <v>183</v>
      </c>
      <c r="C44" s="237"/>
      <c r="D44" s="115"/>
      <c r="E44" s="116"/>
      <c r="F44" s="116"/>
      <c r="G44" s="117"/>
      <c r="H44" s="62"/>
      <c r="I44" s="62"/>
      <c r="J44" s="40"/>
      <c r="K44" s="41"/>
      <c r="L44" s="28"/>
      <c r="P44" s="1"/>
    </row>
    <row r="45" spans="1:16" ht="31.5" customHeight="1" x14ac:dyDescent="0.25">
      <c r="A45" s="320"/>
      <c r="B45" s="70" t="s">
        <v>228</v>
      </c>
      <c r="C45" s="242"/>
      <c r="D45" s="115"/>
      <c r="E45" s="118"/>
      <c r="F45" s="116"/>
      <c r="G45" s="119"/>
      <c r="H45" s="62"/>
      <c r="I45" s="62"/>
      <c r="J45" s="40"/>
      <c r="K45" s="41"/>
      <c r="L45" s="28"/>
      <c r="P45" s="1"/>
    </row>
    <row r="46" spans="1:16" ht="48" customHeight="1" x14ac:dyDescent="0.25">
      <c r="A46" s="320"/>
      <c r="B46" s="70" t="s">
        <v>211</v>
      </c>
      <c r="C46" s="242"/>
      <c r="D46" s="115"/>
      <c r="E46" s="118"/>
      <c r="F46" s="116"/>
      <c r="G46" s="119"/>
      <c r="H46" s="62"/>
      <c r="I46" s="62"/>
      <c r="J46" s="40"/>
      <c r="K46" s="41"/>
      <c r="L46" s="28"/>
      <c r="P46" s="1"/>
    </row>
    <row r="47" spans="1:16" ht="40.5" customHeight="1" thickBot="1" x14ac:dyDescent="0.3">
      <c r="A47" s="321"/>
      <c r="B47" s="71" t="s">
        <v>184</v>
      </c>
      <c r="C47" s="238"/>
      <c r="D47" s="120"/>
      <c r="E47" s="121"/>
      <c r="F47" s="109"/>
      <c r="G47" s="122"/>
      <c r="H47" s="34"/>
      <c r="I47" s="34"/>
      <c r="J47" s="140"/>
      <c r="K47" s="141"/>
      <c r="L47" s="28"/>
      <c r="P47" s="1"/>
    </row>
    <row r="48" spans="1:16" ht="45" customHeight="1" x14ac:dyDescent="0.25">
      <c r="A48" s="316" t="s">
        <v>175</v>
      </c>
      <c r="B48" s="168" t="s">
        <v>217</v>
      </c>
      <c r="C48" s="247" t="s">
        <v>224</v>
      </c>
      <c r="D48" s="157"/>
      <c r="E48" s="99"/>
      <c r="F48" s="100"/>
      <c r="G48" s="123"/>
      <c r="H48" s="35"/>
      <c r="I48" s="31"/>
      <c r="J48" s="38"/>
      <c r="K48" s="38"/>
      <c r="L48" s="28"/>
      <c r="P48" s="1"/>
    </row>
    <row r="49" spans="1:16" ht="28.5" customHeight="1" x14ac:dyDescent="0.25">
      <c r="A49" s="316"/>
      <c r="B49" s="167" t="s">
        <v>185</v>
      </c>
      <c r="C49" s="248" t="s">
        <v>224</v>
      </c>
      <c r="D49" s="158"/>
      <c r="E49" s="95"/>
      <c r="F49" s="96"/>
      <c r="G49" s="159"/>
      <c r="H49" s="26"/>
      <c r="I49" s="29"/>
      <c r="J49" s="27"/>
      <c r="K49" s="27"/>
      <c r="L49" s="28"/>
      <c r="P49" s="1"/>
    </row>
    <row r="50" spans="1:16" ht="48" customHeight="1" x14ac:dyDescent="0.25">
      <c r="A50" s="316"/>
      <c r="B50" s="167" t="s">
        <v>212</v>
      </c>
      <c r="C50" s="248" t="s">
        <v>224</v>
      </c>
      <c r="D50" s="158"/>
      <c r="E50" s="95"/>
      <c r="F50" s="96"/>
      <c r="G50" s="159"/>
      <c r="H50" s="26"/>
      <c r="I50" s="29"/>
      <c r="J50" s="27"/>
      <c r="K50" s="27"/>
      <c r="L50" s="28"/>
      <c r="P50" s="1"/>
    </row>
    <row r="51" spans="1:16" ht="41.25" customHeight="1" x14ac:dyDescent="0.25">
      <c r="A51" s="316"/>
      <c r="B51" s="167" t="s">
        <v>214</v>
      </c>
      <c r="C51" s="248" t="s">
        <v>224</v>
      </c>
      <c r="D51" s="158"/>
      <c r="E51" s="95"/>
      <c r="F51" s="96"/>
      <c r="G51" s="159"/>
      <c r="H51" s="26"/>
      <c r="I51" s="29"/>
      <c r="J51" s="27"/>
      <c r="K51" s="27"/>
      <c r="L51" s="28"/>
      <c r="P51" s="1"/>
    </row>
    <row r="52" spans="1:16" ht="48.95" customHeight="1" x14ac:dyDescent="0.25">
      <c r="A52" s="316"/>
      <c r="B52" s="167" t="s">
        <v>213</v>
      </c>
      <c r="C52" s="248" t="s">
        <v>224</v>
      </c>
      <c r="D52" s="158"/>
      <c r="E52" s="95"/>
      <c r="F52" s="96"/>
      <c r="G52" s="159"/>
      <c r="H52" s="26"/>
      <c r="I52" s="29"/>
      <c r="J52" s="27"/>
      <c r="K52" s="27"/>
      <c r="L52" s="28"/>
      <c r="P52" s="1"/>
    </row>
    <row r="53" spans="1:16" ht="40.5" customHeight="1" x14ac:dyDescent="0.25">
      <c r="A53" s="316"/>
      <c r="B53" s="166" t="s">
        <v>215</v>
      </c>
      <c r="C53" s="249"/>
      <c r="D53" s="170"/>
      <c r="E53" s="95"/>
      <c r="F53" s="95"/>
      <c r="G53" s="159"/>
      <c r="H53" s="26"/>
      <c r="I53" s="29"/>
      <c r="J53" s="27"/>
      <c r="K53" s="27"/>
      <c r="L53" s="28"/>
      <c r="P53" s="1"/>
    </row>
    <row r="54" spans="1:16" ht="42" customHeight="1" thickBot="1" x14ac:dyDescent="0.3">
      <c r="A54" s="316"/>
      <c r="B54" s="172" t="s">
        <v>216</v>
      </c>
      <c r="C54" s="250"/>
      <c r="D54" s="173"/>
      <c r="E54" s="116"/>
      <c r="F54" s="116"/>
      <c r="G54" s="174"/>
      <c r="H54" s="42"/>
      <c r="I54" s="43"/>
      <c r="J54" s="41"/>
      <c r="K54" s="41"/>
      <c r="L54" s="28"/>
      <c r="P54" s="1"/>
    </row>
    <row r="55" spans="1:16" ht="57" customHeight="1" x14ac:dyDescent="0.25">
      <c r="A55" s="330" t="s">
        <v>188</v>
      </c>
      <c r="B55" s="86" t="s">
        <v>206</v>
      </c>
      <c r="C55" s="235" t="s">
        <v>224</v>
      </c>
      <c r="D55" s="125"/>
      <c r="E55" s="99"/>
      <c r="F55" s="100"/>
      <c r="G55" s="123"/>
      <c r="H55" s="154"/>
      <c r="I55" s="31"/>
      <c r="J55" s="38"/>
      <c r="K55" s="38"/>
      <c r="L55" s="28"/>
      <c r="P55" s="1"/>
    </row>
    <row r="56" spans="1:16" ht="39.6" customHeight="1" x14ac:dyDescent="0.25">
      <c r="A56" s="331"/>
      <c r="B56" s="87" t="s">
        <v>186</v>
      </c>
      <c r="C56" s="237"/>
      <c r="D56" s="126"/>
      <c r="E56" s="96"/>
      <c r="F56" s="95"/>
      <c r="G56" s="107"/>
      <c r="H56" s="155"/>
      <c r="I56" s="43"/>
      <c r="J56" s="43"/>
      <c r="K56" s="43"/>
      <c r="L56" s="28"/>
      <c r="P56" s="1"/>
    </row>
    <row r="57" spans="1:16" ht="36" customHeight="1" thickBot="1" x14ac:dyDescent="0.3">
      <c r="A57" s="332"/>
      <c r="B57" s="144" t="s">
        <v>187</v>
      </c>
      <c r="C57" s="238"/>
      <c r="D57" s="142"/>
      <c r="E57" s="110"/>
      <c r="F57" s="124"/>
      <c r="G57" s="111"/>
      <c r="H57" s="156"/>
      <c r="I57" s="34"/>
      <c r="J57" s="34"/>
      <c r="K57" s="34"/>
      <c r="L57" s="28"/>
      <c r="P57" s="1"/>
    </row>
    <row r="58" spans="1:16" ht="15.75" thickBot="1" x14ac:dyDescent="0.3">
      <c r="H58" s="4"/>
    </row>
    <row r="59" spans="1:16" ht="17.25" customHeight="1" x14ac:dyDescent="0.25">
      <c r="B59" s="227" t="s">
        <v>198</v>
      </c>
      <c r="C59" s="3"/>
      <c r="D59" s="307" t="s">
        <v>158</v>
      </c>
      <c r="E59" s="308"/>
      <c r="F59" s="308"/>
      <c r="G59" s="309"/>
    </row>
    <row r="60" spans="1:16" x14ac:dyDescent="0.25">
      <c r="D60" s="310"/>
      <c r="E60" s="311"/>
      <c r="F60" s="311"/>
      <c r="G60" s="312"/>
    </row>
    <row r="61" spans="1:16" x14ac:dyDescent="0.25">
      <c r="D61" s="310"/>
      <c r="E61" s="311"/>
      <c r="F61" s="311"/>
      <c r="G61" s="312"/>
    </row>
    <row r="62" spans="1:16" x14ac:dyDescent="0.25">
      <c r="D62" s="310"/>
      <c r="E62" s="311"/>
      <c r="F62" s="311"/>
      <c r="G62" s="312"/>
    </row>
    <row r="63" spans="1:16" x14ac:dyDescent="0.25">
      <c r="D63" s="310"/>
      <c r="E63" s="311"/>
      <c r="F63" s="311"/>
      <c r="G63" s="312"/>
    </row>
    <row r="64" spans="1:16" x14ac:dyDescent="0.25">
      <c r="D64" s="310"/>
      <c r="E64" s="311"/>
      <c r="F64" s="311"/>
      <c r="G64" s="312"/>
    </row>
    <row r="65" spans="4:7" ht="15.75" thickBot="1" x14ac:dyDescent="0.3">
      <c r="D65" s="313"/>
      <c r="E65" s="314"/>
      <c r="F65" s="314"/>
      <c r="G65" s="315"/>
    </row>
    <row r="66" spans="4:7" ht="15.75" thickBot="1" x14ac:dyDescent="0.3"/>
    <row r="67" spans="4:7" x14ac:dyDescent="0.25">
      <c r="D67" s="307" t="s">
        <v>296</v>
      </c>
      <c r="E67" s="308"/>
      <c r="F67" s="308"/>
      <c r="G67" s="309"/>
    </row>
    <row r="68" spans="4:7" x14ac:dyDescent="0.25">
      <c r="D68" s="310"/>
      <c r="E68" s="311"/>
      <c r="F68" s="311"/>
      <c r="G68" s="312"/>
    </row>
    <row r="69" spans="4:7" x14ac:dyDescent="0.25">
      <c r="D69" s="310"/>
      <c r="E69" s="311"/>
      <c r="F69" s="311"/>
      <c r="G69" s="312"/>
    </row>
    <row r="70" spans="4:7" x14ac:dyDescent="0.25">
      <c r="D70" s="310"/>
      <c r="E70" s="311"/>
      <c r="F70" s="311"/>
      <c r="G70" s="312"/>
    </row>
    <row r="71" spans="4:7" x14ac:dyDescent="0.25">
      <c r="D71" s="310"/>
      <c r="E71" s="311"/>
      <c r="F71" s="311"/>
      <c r="G71" s="312"/>
    </row>
    <row r="72" spans="4:7" x14ac:dyDescent="0.25">
      <c r="D72" s="310"/>
      <c r="E72" s="311"/>
      <c r="F72" s="311"/>
      <c r="G72" s="312"/>
    </row>
    <row r="73" spans="4:7" ht="15.75" thickBot="1" x14ac:dyDescent="0.3">
      <c r="D73" s="313"/>
      <c r="E73" s="314"/>
      <c r="F73" s="314"/>
      <c r="G73" s="315"/>
    </row>
    <row r="74" spans="4:7" ht="15.75" thickBot="1" x14ac:dyDescent="0.3"/>
    <row r="75" spans="4:7" x14ac:dyDescent="0.25">
      <c r="D75" s="307" t="s">
        <v>297</v>
      </c>
      <c r="E75" s="308"/>
      <c r="F75" s="308"/>
      <c r="G75" s="309"/>
    </row>
    <row r="76" spans="4:7" x14ac:dyDescent="0.25">
      <c r="D76" s="310"/>
      <c r="E76" s="311"/>
      <c r="F76" s="311"/>
      <c r="G76" s="312"/>
    </row>
    <row r="77" spans="4:7" x14ac:dyDescent="0.25">
      <c r="D77" s="310"/>
      <c r="E77" s="311"/>
      <c r="F77" s="311"/>
      <c r="G77" s="312"/>
    </row>
    <row r="78" spans="4:7" x14ac:dyDescent="0.25">
      <c r="D78" s="310"/>
      <c r="E78" s="311"/>
      <c r="F78" s="311"/>
      <c r="G78" s="312"/>
    </row>
    <row r="79" spans="4:7" x14ac:dyDescent="0.25">
      <c r="D79" s="310"/>
      <c r="E79" s="311"/>
      <c r="F79" s="311"/>
      <c r="G79" s="312"/>
    </row>
    <row r="80" spans="4:7" x14ac:dyDescent="0.25">
      <c r="D80" s="310"/>
      <c r="E80" s="311"/>
      <c r="F80" s="311"/>
      <c r="G80" s="312"/>
    </row>
    <row r="81" spans="1:7" ht="15.75" thickBot="1" x14ac:dyDescent="0.3">
      <c r="D81" s="313"/>
      <c r="E81" s="314"/>
      <c r="F81" s="314"/>
      <c r="G81" s="315"/>
    </row>
    <row r="82" spans="1:7" ht="15.75" thickBot="1" x14ac:dyDescent="0.3"/>
    <row r="83" spans="1:7" x14ac:dyDescent="0.25">
      <c r="D83" s="307" t="s">
        <v>298</v>
      </c>
      <c r="E83" s="308"/>
      <c r="F83" s="308"/>
      <c r="G83" s="309"/>
    </row>
    <row r="84" spans="1:7" x14ac:dyDescent="0.25">
      <c r="D84" s="310"/>
      <c r="E84" s="311"/>
      <c r="F84" s="311"/>
      <c r="G84" s="312"/>
    </row>
    <row r="85" spans="1:7" x14ac:dyDescent="0.25">
      <c r="D85" s="310"/>
      <c r="E85" s="311"/>
      <c r="F85" s="311"/>
      <c r="G85" s="312"/>
    </row>
    <row r="86" spans="1:7" x14ac:dyDescent="0.25">
      <c r="D86" s="310"/>
      <c r="E86" s="311"/>
      <c r="F86" s="311"/>
      <c r="G86" s="312"/>
    </row>
    <row r="87" spans="1:7" x14ac:dyDescent="0.25">
      <c r="D87" s="310"/>
      <c r="E87" s="311"/>
      <c r="F87" s="311"/>
      <c r="G87" s="312"/>
    </row>
    <row r="88" spans="1:7" x14ac:dyDescent="0.25">
      <c r="D88" s="310"/>
      <c r="E88" s="311"/>
      <c r="F88" s="311"/>
      <c r="G88" s="312"/>
    </row>
    <row r="89" spans="1:7" ht="15.75" thickBot="1" x14ac:dyDescent="0.3">
      <c r="D89" s="313"/>
      <c r="E89" s="314"/>
      <c r="F89" s="314"/>
      <c r="G89" s="315"/>
    </row>
    <row r="94" spans="1:7" ht="16.5" x14ac:dyDescent="0.25">
      <c r="A94" s="303" t="s">
        <v>300</v>
      </c>
    </row>
    <row r="95" spans="1:7" x14ac:dyDescent="0.25">
      <c r="A95" s="304"/>
    </row>
    <row r="96" spans="1:7" x14ac:dyDescent="0.25">
      <c r="A96" s="304" t="s">
        <v>301</v>
      </c>
    </row>
  </sheetData>
  <mergeCells count="18">
    <mergeCell ref="B8:C8"/>
    <mergeCell ref="A27:A29"/>
    <mergeCell ref="D83:G89"/>
    <mergeCell ref="A48:A54"/>
    <mergeCell ref="A3:K3"/>
    <mergeCell ref="D67:G73"/>
    <mergeCell ref="D75:G81"/>
    <mergeCell ref="A40:A47"/>
    <mergeCell ref="A37:A39"/>
    <mergeCell ref="D59:G65"/>
    <mergeCell ref="A34:A36"/>
    <mergeCell ref="A10:A17"/>
    <mergeCell ref="A22:A26"/>
    <mergeCell ref="A55:A57"/>
    <mergeCell ref="A30:A33"/>
    <mergeCell ref="A18:A21"/>
    <mergeCell ref="C4:D4"/>
    <mergeCell ref="B7:C7"/>
  </mergeCells>
  <phoneticPr fontId="5" type="noConversion"/>
  <conditionalFormatting sqref="D10:G57">
    <cfRule type="containsText" dxfId="2" priority="1" operator="containsText" text="In progress">
      <formula>NOT(ISERROR(SEARCH("In progress",D10)))</formula>
    </cfRule>
    <cfRule type="containsText" dxfId="1" priority="2" operator="containsText" text="Not Started">
      <formula>NOT(ISERROR(SEARCH("Not Started",D10)))</formula>
    </cfRule>
    <cfRule type="containsText" dxfId="0" priority="3" operator="containsText" text="Completed">
      <formula>NOT(ISERROR(SEARCH("Completed",D10)))</formula>
    </cfRule>
  </conditionalFormatting>
  <dataValidations count="1">
    <dataValidation type="list" allowBlank="1" showInputMessage="1" showErrorMessage="1" sqref="D10:G57" xr:uid="{79CE1745-AC96-49B8-A902-C6AB2F7B3475}">
      <formula1>"Completed, In progress, Not Started"</formula1>
    </dataValidation>
  </dataValidations>
  <hyperlinks>
    <hyperlink ref="A94" r:id="rId1" display="https://creativecommons.org/licenses/by-nc-sa/3.0/igo" xr:uid="{B52C7C97-6018-48D5-BA5A-0832C10B32E0}"/>
  </hyperlinks>
  <pageMargins left="0.24000000000000002" right="0.24000000000000002" top="0.35000000000000003" bottom="0.16" header="0.16" footer="0.04"/>
  <pageSetup paperSize="9" scale="56" fitToHeight="0" orientation="landscape" r:id="rId2"/>
  <drawing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266D-A81E-4538-A4EC-D45E7D748089}">
  <sheetPr>
    <tabColor theme="4"/>
  </sheetPr>
  <dimension ref="A2:Y99"/>
  <sheetViews>
    <sheetView zoomScale="80" zoomScaleNormal="80" workbookViewId="0">
      <selection activeCell="S34" sqref="S34"/>
    </sheetView>
  </sheetViews>
  <sheetFormatPr defaultColWidth="8.7109375" defaultRowHeight="12.75" x14ac:dyDescent="0.2"/>
  <cols>
    <col min="1" max="1" width="12.140625" style="1" customWidth="1"/>
    <col min="2" max="2" width="12.42578125" style="1" customWidth="1"/>
    <col min="3" max="11" width="8.7109375" style="1"/>
    <col min="12" max="12" width="3.140625" style="1" customWidth="1"/>
    <col min="13" max="13" width="3.140625" style="137" customWidth="1"/>
    <col min="14" max="14" width="12.140625" style="1" customWidth="1"/>
    <col min="15" max="15" width="12.42578125" style="1" customWidth="1"/>
    <col min="16" max="16384" width="8.7109375" style="1"/>
  </cols>
  <sheetData>
    <row r="2" spans="1:15" ht="51.4" customHeight="1" x14ac:dyDescent="0.2"/>
    <row r="3" spans="1:15" ht="38.25" x14ac:dyDescent="0.2">
      <c r="B3" s="232" t="str">
        <f>'National Readiness'!D9</f>
        <v xml:space="preserve">Sep-20             (Pre-planning Baseline) </v>
      </c>
      <c r="L3" s="130"/>
      <c r="O3" s="75" t="str">
        <f>'National Readiness'!E9</f>
        <v>Oct-Nov 20</v>
      </c>
    </row>
    <row r="4" spans="1:15" x14ac:dyDescent="0.2">
      <c r="A4" s="79" t="s">
        <v>31</v>
      </c>
      <c r="B4" s="76">
        <f>'National Readiness'!D10</f>
        <v>0</v>
      </c>
      <c r="L4" s="131"/>
      <c r="N4" s="79" t="s">
        <v>31</v>
      </c>
      <c r="O4" s="76">
        <f>'National Readiness'!E10</f>
        <v>0</v>
      </c>
    </row>
    <row r="5" spans="1:15" x14ac:dyDescent="0.2">
      <c r="A5" s="80" t="s">
        <v>32</v>
      </c>
      <c r="B5" s="77">
        <f>'National Readiness'!D11</f>
        <v>0</v>
      </c>
      <c r="L5" s="131"/>
      <c r="N5" s="80" t="s">
        <v>32</v>
      </c>
      <c r="O5" s="77">
        <f>'National Readiness'!E11</f>
        <v>0</v>
      </c>
    </row>
    <row r="6" spans="1:15" x14ac:dyDescent="0.2">
      <c r="A6" s="80" t="s">
        <v>145</v>
      </c>
      <c r="B6" s="77">
        <f>'National Readiness'!D22</f>
        <v>0</v>
      </c>
      <c r="L6" s="131"/>
      <c r="N6" s="80" t="s">
        <v>33</v>
      </c>
      <c r="O6" s="77">
        <f>'National Readiness'!E12</f>
        <v>0</v>
      </c>
    </row>
    <row r="7" spans="1:15" x14ac:dyDescent="0.2">
      <c r="A7" s="80" t="s">
        <v>39</v>
      </c>
      <c r="B7" s="77">
        <f>'National Readiness'!D27</f>
        <v>0</v>
      </c>
      <c r="L7" s="131"/>
      <c r="N7" s="80" t="s">
        <v>34</v>
      </c>
      <c r="O7" s="77">
        <f>'National Readiness'!E13</f>
        <v>0</v>
      </c>
    </row>
    <row r="8" spans="1:15" x14ac:dyDescent="0.2">
      <c r="A8" s="80" t="s">
        <v>40</v>
      </c>
      <c r="B8" s="77">
        <f>'National Readiness'!D30</f>
        <v>0</v>
      </c>
      <c r="L8" s="131"/>
      <c r="N8" s="80" t="s">
        <v>35</v>
      </c>
      <c r="O8" s="77">
        <f>'National Readiness'!E14</f>
        <v>0</v>
      </c>
    </row>
    <row r="9" spans="1:15" x14ac:dyDescent="0.2">
      <c r="A9" s="80" t="s">
        <v>41</v>
      </c>
      <c r="B9" s="77">
        <f>'National Readiness'!D34</f>
        <v>0</v>
      </c>
      <c r="L9" s="131"/>
      <c r="N9" s="80" t="s">
        <v>36</v>
      </c>
      <c r="O9" s="77">
        <f>'National Readiness'!E15</f>
        <v>0</v>
      </c>
    </row>
    <row r="10" spans="1:15" x14ac:dyDescent="0.2">
      <c r="A10" s="80" t="s">
        <v>42</v>
      </c>
      <c r="B10" s="77">
        <f>'National Readiness'!D37</f>
        <v>0</v>
      </c>
      <c r="L10" s="131"/>
      <c r="N10" s="80" t="s">
        <v>44</v>
      </c>
      <c r="O10" s="77">
        <f>'National Readiness'!E16</f>
        <v>0</v>
      </c>
    </row>
    <row r="11" spans="1:15" x14ac:dyDescent="0.2">
      <c r="A11" s="80" t="s">
        <v>53</v>
      </c>
      <c r="B11" s="77">
        <f>'National Readiness'!D40</f>
        <v>0</v>
      </c>
      <c r="L11" s="131"/>
      <c r="N11" s="80" t="s">
        <v>200</v>
      </c>
      <c r="O11" s="77">
        <f>'National Readiness'!E17</f>
        <v>0</v>
      </c>
    </row>
    <row r="12" spans="1:15" x14ac:dyDescent="0.2">
      <c r="A12" s="80" t="s">
        <v>146</v>
      </c>
      <c r="B12" s="77">
        <f>'National Readiness'!D48</f>
        <v>0</v>
      </c>
      <c r="L12" s="131"/>
      <c r="N12" s="80" t="s">
        <v>45</v>
      </c>
      <c r="O12" s="77">
        <f>'National Readiness'!E18</f>
        <v>0</v>
      </c>
    </row>
    <row r="13" spans="1:15" x14ac:dyDescent="0.2">
      <c r="A13" s="80" t="s">
        <v>147</v>
      </c>
      <c r="B13" s="77">
        <f>'National Readiness'!D49</f>
        <v>0</v>
      </c>
      <c r="L13" s="131"/>
      <c r="N13" s="80" t="s">
        <v>46</v>
      </c>
      <c r="O13" s="77">
        <f>'National Readiness'!E19</f>
        <v>0</v>
      </c>
    </row>
    <row r="14" spans="1:15" x14ac:dyDescent="0.2">
      <c r="A14" s="80" t="s">
        <v>148</v>
      </c>
      <c r="B14" s="77">
        <f>'National Readiness'!D50</f>
        <v>0</v>
      </c>
      <c r="L14" s="131"/>
      <c r="N14" s="80" t="s">
        <v>38</v>
      </c>
      <c r="O14" s="77">
        <f>'National Readiness'!E22</f>
        <v>0</v>
      </c>
    </row>
    <row r="15" spans="1:15" x14ac:dyDescent="0.2">
      <c r="A15" s="80" t="s">
        <v>189</v>
      </c>
      <c r="B15" s="77">
        <f>'National Readiness'!D51</f>
        <v>0</v>
      </c>
      <c r="L15" s="131"/>
      <c r="N15" s="80" t="s">
        <v>134</v>
      </c>
      <c r="O15" s="77">
        <f>'National Readiness'!E23</f>
        <v>0</v>
      </c>
    </row>
    <row r="16" spans="1:15" x14ac:dyDescent="0.2">
      <c r="A16" s="80" t="s">
        <v>190</v>
      </c>
      <c r="B16" s="77">
        <f>'National Readiness'!D52</f>
        <v>0</v>
      </c>
      <c r="L16" s="131"/>
      <c r="N16" s="80" t="s">
        <v>135</v>
      </c>
      <c r="O16" s="77">
        <f>'National Readiness'!E24</f>
        <v>0</v>
      </c>
    </row>
    <row r="17" spans="1:15" x14ac:dyDescent="0.2">
      <c r="A17" s="81" t="s">
        <v>192</v>
      </c>
      <c r="B17" s="78">
        <f>'National Readiness'!D55</f>
        <v>0</v>
      </c>
      <c r="L17" s="131"/>
      <c r="N17" s="80" t="s">
        <v>163</v>
      </c>
      <c r="O17" s="77">
        <f>'National Readiness'!E25</f>
        <v>0</v>
      </c>
    </row>
    <row r="18" spans="1:15" x14ac:dyDescent="0.2">
      <c r="B18" s="1">
        <f>COUNTA(B4:B17)</f>
        <v>14</v>
      </c>
      <c r="L18" s="131"/>
      <c r="N18" s="80" t="s">
        <v>164</v>
      </c>
      <c r="O18" s="77">
        <f>'National Readiness'!E26</f>
        <v>0</v>
      </c>
    </row>
    <row r="19" spans="1:15" x14ac:dyDescent="0.2">
      <c r="A19" s="79" t="s">
        <v>37</v>
      </c>
      <c r="B19" s="89">
        <f>COUNTIF(B4:B17,"Completed")/B18</f>
        <v>0</v>
      </c>
      <c r="C19" s="74"/>
      <c r="L19" s="131"/>
      <c r="N19" s="80" t="s">
        <v>39</v>
      </c>
      <c r="O19" s="77">
        <f>'National Readiness'!E27</f>
        <v>0</v>
      </c>
    </row>
    <row r="20" spans="1:15" x14ac:dyDescent="0.2">
      <c r="A20" s="80" t="s">
        <v>52</v>
      </c>
      <c r="B20" s="90">
        <f>COUNTIF(B4:B17,"In progress")/B18</f>
        <v>0</v>
      </c>
      <c r="C20" s="74"/>
      <c r="L20" s="131"/>
      <c r="N20" s="80" t="s">
        <v>136</v>
      </c>
      <c r="O20" s="77">
        <f>'National Readiness'!E28</f>
        <v>0</v>
      </c>
    </row>
    <row r="21" spans="1:15" x14ac:dyDescent="0.2">
      <c r="A21" s="80" t="s">
        <v>299</v>
      </c>
      <c r="B21" s="90">
        <f>COUNTIF(B4:B17,"Not Started")/B18</f>
        <v>0</v>
      </c>
      <c r="C21" s="74"/>
      <c r="L21" s="131"/>
      <c r="N21" s="80" t="s">
        <v>201</v>
      </c>
      <c r="O21" s="77">
        <f>'National Readiness'!E29</f>
        <v>0</v>
      </c>
    </row>
    <row r="22" spans="1:15" x14ac:dyDescent="0.2">
      <c r="A22" s="81" t="s">
        <v>43</v>
      </c>
      <c r="B22" s="91">
        <f>COUNTIF(B4:B17,"0")/B18</f>
        <v>1</v>
      </c>
      <c r="L22" s="131"/>
      <c r="N22" s="80" t="s">
        <v>40</v>
      </c>
      <c r="O22" s="77">
        <f>'National Readiness'!E30</f>
        <v>0</v>
      </c>
    </row>
    <row r="23" spans="1:15" x14ac:dyDescent="0.2">
      <c r="L23" s="131"/>
      <c r="N23" s="80" t="s">
        <v>48</v>
      </c>
      <c r="O23" s="77">
        <f>'National Readiness'!E31</f>
        <v>0</v>
      </c>
    </row>
    <row r="24" spans="1:15" x14ac:dyDescent="0.2">
      <c r="L24" s="131"/>
      <c r="N24" s="80" t="s">
        <v>49</v>
      </c>
      <c r="O24" s="77">
        <f>'National Readiness'!E32</f>
        <v>0</v>
      </c>
    </row>
    <row r="25" spans="1:15" x14ac:dyDescent="0.2">
      <c r="L25" s="131"/>
      <c r="N25" s="80" t="s">
        <v>50</v>
      </c>
      <c r="O25" s="77">
        <f>'National Readiness'!E33</f>
        <v>0</v>
      </c>
    </row>
    <row r="26" spans="1:15" x14ac:dyDescent="0.2">
      <c r="L26" s="131"/>
      <c r="N26" s="80" t="s">
        <v>41</v>
      </c>
      <c r="O26" s="77">
        <f>'National Readiness'!E34</f>
        <v>0</v>
      </c>
    </row>
    <row r="27" spans="1:15" x14ac:dyDescent="0.2">
      <c r="L27" s="131"/>
      <c r="N27" s="80" t="s">
        <v>42</v>
      </c>
      <c r="O27" s="77">
        <f>'National Readiness'!E37</f>
        <v>0</v>
      </c>
    </row>
    <row r="28" spans="1:15" x14ac:dyDescent="0.2">
      <c r="L28" s="131"/>
      <c r="N28" s="80" t="s">
        <v>137</v>
      </c>
      <c r="O28" s="77">
        <f>'National Readiness'!E38</f>
        <v>0</v>
      </c>
    </row>
    <row r="29" spans="1:15" x14ac:dyDescent="0.2">
      <c r="L29" s="131"/>
      <c r="N29" s="80" t="s">
        <v>53</v>
      </c>
      <c r="O29" s="77">
        <f>'National Readiness'!E40</f>
        <v>0</v>
      </c>
    </row>
    <row r="30" spans="1:15" x14ac:dyDescent="0.2">
      <c r="L30" s="131"/>
      <c r="N30" s="80" t="s">
        <v>139</v>
      </c>
      <c r="O30" s="77">
        <f>'National Readiness'!E41</f>
        <v>0</v>
      </c>
    </row>
    <row r="31" spans="1:15" x14ac:dyDescent="0.2">
      <c r="L31" s="131"/>
      <c r="N31" s="80" t="s">
        <v>159</v>
      </c>
      <c r="O31" s="77">
        <f>'National Readiness'!E42</f>
        <v>0</v>
      </c>
    </row>
    <row r="32" spans="1:15" x14ac:dyDescent="0.2">
      <c r="L32" s="131"/>
      <c r="N32" s="80" t="s">
        <v>160</v>
      </c>
      <c r="O32" s="77">
        <f>'National Readiness'!E43</f>
        <v>0</v>
      </c>
    </row>
    <row r="33" spans="10:15" x14ac:dyDescent="0.2">
      <c r="L33" s="131"/>
      <c r="N33" s="80" t="s">
        <v>161</v>
      </c>
      <c r="O33" s="77">
        <f>'National Readiness'!E44</f>
        <v>0</v>
      </c>
    </row>
    <row r="34" spans="10:15" x14ac:dyDescent="0.2">
      <c r="L34" s="131"/>
      <c r="N34" s="80" t="s">
        <v>146</v>
      </c>
      <c r="O34" s="77">
        <f>'National Readiness'!E48</f>
        <v>0</v>
      </c>
    </row>
    <row r="35" spans="10:15" x14ac:dyDescent="0.2">
      <c r="L35" s="131"/>
      <c r="N35" s="80" t="s">
        <v>147</v>
      </c>
      <c r="O35" s="77">
        <f>'National Readiness'!E49</f>
        <v>0</v>
      </c>
    </row>
    <row r="36" spans="10:15" x14ac:dyDescent="0.2">
      <c r="L36" s="131"/>
      <c r="N36" s="80" t="s">
        <v>148</v>
      </c>
      <c r="O36" s="77">
        <f>'National Readiness'!E50</f>
        <v>0</v>
      </c>
    </row>
    <row r="37" spans="10:15" x14ac:dyDescent="0.2">
      <c r="L37" s="131"/>
      <c r="N37" s="80" t="s">
        <v>189</v>
      </c>
      <c r="O37" s="77">
        <f>'National Readiness'!E51</f>
        <v>0</v>
      </c>
    </row>
    <row r="38" spans="10:15" x14ac:dyDescent="0.2">
      <c r="L38" s="131"/>
      <c r="N38" s="80" t="s">
        <v>190</v>
      </c>
      <c r="O38" s="77">
        <f>'National Readiness'!E52</f>
        <v>0</v>
      </c>
    </row>
    <row r="39" spans="10:15" x14ac:dyDescent="0.2">
      <c r="L39" s="131"/>
      <c r="N39" s="80" t="s">
        <v>191</v>
      </c>
      <c r="O39" s="77">
        <f>'National Readiness'!E53</f>
        <v>0</v>
      </c>
    </row>
    <row r="40" spans="10:15" x14ac:dyDescent="0.2">
      <c r="L40" s="131"/>
      <c r="N40" s="80" t="s">
        <v>193</v>
      </c>
      <c r="O40" s="77">
        <f>'National Readiness'!E54</f>
        <v>0</v>
      </c>
    </row>
    <row r="41" spans="10:15" x14ac:dyDescent="0.2">
      <c r="L41" s="131"/>
      <c r="N41" s="81" t="s">
        <v>192</v>
      </c>
      <c r="O41" s="78">
        <f>'National Readiness'!E55</f>
        <v>0</v>
      </c>
    </row>
    <row r="42" spans="10:15" x14ac:dyDescent="0.2">
      <c r="L42" s="131"/>
      <c r="N42" s="80"/>
      <c r="O42" s="1">
        <f>COUNTA(O4:O41)</f>
        <v>38</v>
      </c>
    </row>
    <row r="43" spans="10:15" x14ac:dyDescent="0.2">
      <c r="L43" s="131"/>
      <c r="N43" s="79" t="s">
        <v>37</v>
      </c>
      <c r="O43" s="89">
        <f>COUNTIF(O4:O41,"Completed")/O42</f>
        <v>0</v>
      </c>
    </row>
    <row r="44" spans="10:15" x14ac:dyDescent="0.2">
      <c r="L44" s="131"/>
      <c r="N44" s="80" t="s">
        <v>52</v>
      </c>
      <c r="O44" s="90">
        <f>COUNTIF(O4:O41,"In progress")/O42</f>
        <v>0</v>
      </c>
    </row>
    <row r="45" spans="10:15" x14ac:dyDescent="0.2">
      <c r="L45" s="131"/>
      <c r="N45" s="80" t="s">
        <v>299</v>
      </c>
      <c r="O45" s="90">
        <f>COUNTIF(O4:O41,"Not Started")/O42</f>
        <v>0</v>
      </c>
    </row>
    <row r="46" spans="10:15" x14ac:dyDescent="0.2">
      <c r="J46" s="137"/>
      <c r="L46" s="131"/>
      <c r="N46" s="81" t="s">
        <v>43</v>
      </c>
      <c r="O46" s="91">
        <f>COUNTIF(O4:O41,"0")/O42</f>
        <v>1</v>
      </c>
    </row>
    <row r="47" spans="10:15" x14ac:dyDescent="0.2">
      <c r="J47" s="137"/>
      <c r="L47" s="131"/>
      <c r="N47" s="6"/>
      <c r="O47" s="224"/>
    </row>
    <row r="48" spans="10:15" x14ac:dyDescent="0.2">
      <c r="J48" s="137"/>
      <c r="L48" s="131"/>
      <c r="N48" s="6"/>
      <c r="O48" s="224"/>
    </row>
    <row r="49" spans="1:25" x14ac:dyDescent="0.2">
      <c r="L49" s="131"/>
      <c r="N49" s="137"/>
    </row>
    <row r="50" spans="1:25" x14ac:dyDescent="0.2">
      <c r="A50" s="133"/>
      <c r="B50" s="134"/>
      <c r="C50" s="134"/>
      <c r="D50" s="134"/>
      <c r="E50" s="134"/>
      <c r="F50" s="134"/>
      <c r="G50" s="134"/>
      <c r="H50" s="134"/>
      <c r="I50" s="134"/>
      <c r="J50" s="134"/>
      <c r="K50" s="134"/>
      <c r="L50" s="135"/>
      <c r="M50" s="133"/>
      <c r="N50" s="134"/>
      <c r="O50" s="134"/>
      <c r="P50" s="134"/>
      <c r="Q50" s="134"/>
      <c r="R50" s="134"/>
      <c r="S50" s="134"/>
      <c r="T50" s="134"/>
      <c r="U50" s="134"/>
      <c r="V50" s="134"/>
      <c r="W50" s="134"/>
      <c r="X50" s="134"/>
      <c r="Y50" s="136"/>
    </row>
    <row r="51" spans="1:25" x14ac:dyDescent="0.2">
      <c r="A51" s="137"/>
      <c r="B51" s="233"/>
      <c r="C51" s="137"/>
      <c r="D51" s="137"/>
      <c r="E51" s="137"/>
      <c r="F51" s="137"/>
      <c r="G51" s="137"/>
      <c r="H51" s="137"/>
      <c r="I51" s="137"/>
      <c r="J51" s="137"/>
      <c r="K51" s="137"/>
      <c r="L51" s="131"/>
      <c r="N51" s="234"/>
      <c r="O51" s="234"/>
      <c r="P51" s="137"/>
      <c r="Q51" s="137"/>
      <c r="R51" s="137"/>
      <c r="S51" s="137"/>
      <c r="T51" s="137"/>
      <c r="U51" s="137"/>
      <c r="V51" s="137"/>
      <c r="W51" s="137"/>
      <c r="X51" s="137"/>
      <c r="Y51" s="137"/>
    </row>
    <row r="52" spans="1:25" x14ac:dyDescent="0.2">
      <c r="B52" s="75" t="str">
        <f>'National Readiness'!F9</f>
        <v>Dec 20-Jan 21</v>
      </c>
      <c r="L52" s="131"/>
    </row>
    <row r="53" spans="1:25" x14ac:dyDescent="0.2">
      <c r="A53" s="79" t="s">
        <v>33</v>
      </c>
      <c r="B53" s="79">
        <f>'National Readiness'!F12</f>
        <v>0</v>
      </c>
      <c r="L53" s="131"/>
      <c r="O53" s="231" t="str">
        <f>'National Readiness'!G9</f>
        <v>Feb-Mar 21</v>
      </c>
    </row>
    <row r="54" spans="1:25" x14ac:dyDescent="0.2">
      <c r="A54" s="80" t="s">
        <v>34</v>
      </c>
      <c r="B54" s="80">
        <f>'National Readiness'!F13</f>
        <v>0</v>
      </c>
      <c r="L54" s="131"/>
      <c r="N54" s="201" t="s">
        <v>35</v>
      </c>
      <c r="O54" s="80">
        <f>'National Readiness'!G14</f>
        <v>0</v>
      </c>
    </row>
    <row r="55" spans="1:25" x14ac:dyDescent="0.2">
      <c r="A55" s="80" t="s">
        <v>35</v>
      </c>
      <c r="B55" s="80">
        <f>'National Readiness'!F14</f>
        <v>0</v>
      </c>
      <c r="L55" s="131"/>
      <c r="N55" s="204" t="s">
        <v>47</v>
      </c>
      <c r="O55" s="80">
        <f>'National Readiness'!G20</f>
        <v>0</v>
      </c>
    </row>
    <row r="56" spans="1:25" x14ac:dyDescent="0.2">
      <c r="A56" s="80" t="s">
        <v>36</v>
      </c>
      <c r="B56" s="80">
        <f>'National Readiness'!F15</f>
        <v>0</v>
      </c>
      <c r="L56" s="131"/>
      <c r="N56" s="204" t="s">
        <v>196</v>
      </c>
      <c r="O56" s="80">
        <f>'National Readiness'!G21</f>
        <v>0</v>
      </c>
    </row>
    <row r="57" spans="1:25" x14ac:dyDescent="0.2">
      <c r="A57" s="80" t="s">
        <v>44</v>
      </c>
      <c r="B57" s="80">
        <f>'National Readiness'!F16</f>
        <v>0</v>
      </c>
      <c r="L57" s="131"/>
      <c r="N57" s="204" t="s">
        <v>51</v>
      </c>
      <c r="O57" s="80">
        <f>'National Readiness'!G35</f>
        <v>0</v>
      </c>
    </row>
    <row r="58" spans="1:25" x14ac:dyDescent="0.2">
      <c r="A58" s="80" t="s">
        <v>200</v>
      </c>
      <c r="B58" s="80">
        <f>'National Readiness'!F17</f>
        <v>0</v>
      </c>
      <c r="L58" s="131"/>
      <c r="N58" s="204" t="s">
        <v>167</v>
      </c>
      <c r="O58" s="80">
        <f>'National Readiness'!G36</f>
        <v>0</v>
      </c>
    </row>
    <row r="59" spans="1:25" x14ac:dyDescent="0.2">
      <c r="A59" s="80" t="s">
        <v>45</v>
      </c>
      <c r="B59" s="80">
        <f>'National Readiness'!F18</f>
        <v>0</v>
      </c>
      <c r="L59" s="131"/>
      <c r="N59" s="204" t="s">
        <v>138</v>
      </c>
      <c r="O59" s="80">
        <f>'National Readiness'!G39</f>
        <v>0</v>
      </c>
    </row>
    <row r="60" spans="1:25" x14ac:dyDescent="0.2">
      <c r="A60" s="80" t="s">
        <v>46</v>
      </c>
      <c r="B60" s="80">
        <f>'National Readiness'!F19</f>
        <v>0</v>
      </c>
      <c r="L60" s="131"/>
      <c r="N60" s="204" t="s">
        <v>162</v>
      </c>
      <c r="O60" s="80">
        <f>'National Readiness'!G45</f>
        <v>0</v>
      </c>
    </row>
    <row r="61" spans="1:25" x14ac:dyDescent="0.2">
      <c r="A61" s="80" t="s">
        <v>134</v>
      </c>
      <c r="B61" s="80">
        <f>'National Readiness'!F23</f>
        <v>0</v>
      </c>
      <c r="L61" s="131"/>
      <c r="N61" s="204" t="s">
        <v>165</v>
      </c>
      <c r="O61" s="80">
        <f>'National Readiness'!G46</f>
        <v>0</v>
      </c>
    </row>
    <row r="62" spans="1:25" x14ac:dyDescent="0.2">
      <c r="A62" s="80" t="s">
        <v>135</v>
      </c>
      <c r="B62" s="80">
        <f>'National Readiness'!F24</f>
        <v>0</v>
      </c>
      <c r="L62" s="131"/>
      <c r="N62" s="204" t="s">
        <v>166</v>
      </c>
      <c r="O62" s="80">
        <f>'National Readiness'!G47</f>
        <v>0</v>
      </c>
    </row>
    <row r="63" spans="1:25" x14ac:dyDescent="0.2">
      <c r="A63" s="80" t="s">
        <v>163</v>
      </c>
      <c r="B63" s="80">
        <f>'National Readiness'!F25</f>
        <v>0</v>
      </c>
      <c r="L63" s="131"/>
      <c r="N63" s="204" t="s">
        <v>194</v>
      </c>
      <c r="O63" s="80">
        <f>'National Readiness'!G56</f>
        <v>0</v>
      </c>
    </row>
    <row r="64" spans="1:25" x14ac:dyDescent="0.2">
      <c r="A64" s="80" t="s">
        <v>164</v>
      </c>
      <c r="B64" s="80">
        <f>'National Readiness'!F26</f>
        <v>0</v>
      </c>
      <c r="L64" s="131"/>
      <c r="N64" s="205" t="s">
        <v>195</v>
      </c>
      <c r="O64" s="81">
        <f>'National Readiness'!G57</f>
        <v>0</v>
      </c>
    </row>
    <row r="65" spans="1:15" x14ac:dyDescent="0.2">
      <c r="A65" s="80" t="s">
        <v>39</v>
      </c>
      <c r="B65" s="80">
        <f>'National Readiness'!F27</f>
        <v>0</v>
      </c>
      <c r="L65" s="131"/>
      <c r="N65" s="205"/>
      <c r="O65" s="78">
        <f>COUNTA(O54:O64)</f>
        <v>11</v>
      </c>
    </row>
    <row r="66" spans="1:15" x14ac:dyDescent="0.2">
      <c r="A66" s="80" t="s">
        <v>136</v>
      </c>
      <c r="B66" s="80">
        <f>'National Readiness'!F28</f>
        <v>0</v>
      </c>
      <c r="L66" s="131"/>
      <c r="N66" s="80" t="s">
        <v>37</v>
      </c>
      <c r="O66" s="90">
        <f>COUNTIF(O54:O64,"Completed")/O65</f>
        <v>0</v>
      </c>
    </row>
    <row r="67" spans="1:15" x14ac:dyDescent="0.2">
      <c r="A67" s="80" t="s">
        <v>201</v>
      </c>
      <c r="B67" s="80">
        <f>'National Readiness'!F29</f>
        <v>0</v>
      </c>
      <c r="L67" s="131"/>
      <c r="N67" s="80" t="s">
        <v>52</v>
      </c>
      <c r="O67" s="90">
        <f>COUNTIF(O54:O64,"In progress")/O65</f>
        <v>0</v>
      </c>
    </row>
    <row r="68" spans="1:15" x14ac:dyDescent="0.2">
      <c r="A68" s="80" t="s">
        <v>48</v>
      </c>
      <c r="B68" s="80">
        <f>'National Readiness'!F31</f>
        <v>0</v>
      </c>
      <c r="L68" s="131"/>
      <c r="N68" s="80" t="s">
        <v>299</v>
      </c>
      <c r="O68" s="90">
        <f>COUNTIF(O54:O64,"Not Started")/O65</f>
        <v>0</v>
      </c>
    </row>
    <row r="69" spans="1:15" x14ac:dyDescent="0.2">
      <c r="A69" s="80" t="s">
        <v>49</v>
      </c>
      <c r="B69" s="80">
        <f>'National Readiness'!F32</f>
        <v>0</v>
      </c>
      <c r="L69" s="131"/>
      <c r="N69" s="81" t="s">
        <v>43</v>
      </c>
      <c r="O69" s="91">
        <f>COUNTIF(O54:O64,"0")/O65</f>
        <v>1</v>
      </c>
    </row>
    <row r="70" spans="1:15" x14ac:dyDescent="0.2">
      <c r="A70" s="80" t="s">
        <v>50</v>
      </c>
      <c r="B70" s="80">
        <f>'National Readiness'!F33</f>
        <v>0</v>
      </c>
      <c r="L70" s="131"/>
    </row>
    <row r="71" spans="1:15" x14ac:dyDescent="0.2">
      <c r="A71" s="80" t="s">
        <v>51</v>
      </c>
      <c r="B71" s="80">
        <f>'National Readiness'!F35</f>
        <v>0</v>
      </c>
      <c r="L71" s="131"/>
    </row>
    <row r="72" spans="1:15" x14ac:dyDescent="0.2">
      <c r="A72" s="80" t="s">
        <v>137</v>
      </c>
      <c r="B72" s="80">
        <f>'National Readiness'!F38</f>
        <v>0</v>
      </c>
      <c r="L72" s="131"/>
    </row>
    <row r="73" spans="1:15" x14ac:dyDescent="0.2">
      <c r="A73" s="80" t="s">
        <v>138</v>
      </c>
      <c r="B73" s="80">
        <f>'National Readiness'!F39</f>
        <v>0</v>
      </c>
      <c r="L73" s="131"/>
    </row>
    <row r="74" spans="1:15" x14ac:dyDescent="0.2">
      <c r="A74" s="80" t="s">
        <v>139</v>
      </c>
      <c r="B74" s="80">
        <f>'National Readiness'!F41</f>
        <v>0</v>
      </c>
      <c r="L74" s="131"/>
    </row>
    <row r="75" spans="1:15" x14ac:dyDescent="0.2">
      <c r="A75" s="80" t="s">
        <v>159</v>
      </c>
      <c r="B75" s="80">
        <f>'National Readiness'!F42</f>
        <v>0</v>
      </c>
      <c r="L75" s="131"/>
    </row>
    <row r="76" spans="1:15" x14ac:dyDescent="0.2">
      <c r="A76" s="80" t="s">
        <v>160</v>
      </c>
      <c r="B76" s="80">
        <f>'National Readiness'!F43</f>
        <v>0</v>
      </c>
      <c r="L76" s="131"/>
    </row>
    <row r="77" spans="1:15" x14ac:dyDescent="0.2">
      <c r="A77" s="80" t="s">
        <v>161</v>
      </c>
      <c r="B77" s="80">
        <f>'National Readiness'!F44</f>
        <v>0</v>
      </c>
      <c r="L77" s="131"/>
    </row>
    <row r="78" spans="1:15" x14ac:dyDescent="0.2">
      <c r="A78" s="80" t="s">
        <v>162</v>
      </c>
      <c r="B78" s="80">
        <f>'National Readiness'!F45</f>
        <v>0</v>
      </c>
      <c r="L78" s="131"/>
    </row>
    <row r="79" spans="1:15" x14ac:dyDescent="0.2">
      <c r="A79" s="80" t="s">
        <v>165</v>
      </c>
      <c r="B79" s="80">
        <f>'National Readiness'!F46</f>
        <v>0</v>
      </c>
      <c r="L79" s="131"/>
    </row>
    <row r="80" spans="1:15" x14ac:dyDescent="0.2">
      <c r="A80" s="80" t="s">
        <v>191</v>
      </c>
      <c r="B80" s="80">
        <f>'National Readiness'!F53</f>
        <v>0</v>
      </c>
      <c r="L80" s="131"/>
    </row>
    <row r="81" spans="1:12" x14ac:dyDescent="0.2">
      <c r="A81" s="80" t="s">
        <v>193</v>
      </c>
      <c r="B81" s="80">
        <f>'National Readiness'!F54</f>
        <v>0</v>
      </c>
      <c r="L81" s="131"/>
    </row>
    <row r="82" spans="1:12" x14ac:dyDescent="0.2">
      <c r="A82" s="80" t="s">
        <v>194</v>
      </c>
      <c r="B82" s="80">
        <f>'National Readiness'!F56</f>
        <v>0</v>
      </c>
      <c r="L82" s="131"/>
    </row>
    <row r="83" spans="1:12" x14ac:dyDescent="0.2">
      <c r="A83" s="81" t="s">
        <v>195</v>
      </c>
      <c r="B83" s="81">
        <f>'National Readiness'!F57</f>
        <v>0</v>
      </c>
      <c r="L83" s="131"/>
    </row>
    <row r="84" spans="1:12" x14ac:dyDescent="0.2">
      <c r="B84" s="1">
        <f>COUNTA(B53:B83)</f>
        <v>31</v>
      </c>
      <c r="C84" s="6"/>
      <c r="L84" s="131"/>
    </row>
    <row r="85" spans="1:12" x14ac:dyDescent="0.2">
      <c r="A85" s="79" t="s">
        <v>37</v>
      </c>
      <c r="B85" s="197">
        <f>COUNTIF(B53:B83,"Completed")/B84</f>
        <v>0</v>
      </c>
      <c r="L85" s="131"/>
    </row>
    <row r="86" spans="1:12" x14ac:dyDescent="0.2">
      <c r="A86" s="80" t="s">
        <v>52</v>
      </c>
      <c r="B86" s="198">
        <f>COUNTIF(B53:B83,"In progress")/B84</f>
        <v>0</v>
      </c>
      <c r="L86" s="131"/>
    </row>
    <row r="87" spans="1:12" x14ac:dyDescent="0.2">
      <c r="A87" s="80" t="s">
        <v>299</v>
      </c>
      <c r="B87" s="198">
        <f>COUNTIF(B53:B83,"Not Started")/B84</f>
        <v>0</v>
      </c>
      <c r="L87" s="131"/>
    </row>
    <row r="88" spans="1:12" x14ac:dyDescent="0.2">
      <c r="A88" s="81" t="s">
        <v>43</v>
      </c>
      <c r="B88" s="199">
        <f>COUNTIF(B53:B83,"0")/B84</f>
        <v>1</v>
      </c>
      <c r="L88" s="131"/>
    </row>
    <row r="89" spans="1:12" x14ac:dyDescent="0.2">
      <c r="L89" s="132"/>
    </row>
    <row r="97" spans="1:1" ht="16.5" x14ac:dyDescent="0.2">
      <c r="A97" s="303" t="s">
        <v>300</v>
      </c>
    </row>
    <row r="98" spans="1:1" x14ac:dyDescent="0.2">
      <c r="A98" s="304"/>
    </row>
    <row r="99" spans="1:1" x14ac:dyDescent="0.2">
      <c r="A99" s="304" t="s">
        <v>301</v>
      </c>
    </row>
  </sheetData>
  <hyperlinks>
    <hyperlink ref="A97" r:id="rId1" display="https://creativecommons.org/licenses/by-nc-sa/3.0/igo" xr:uid="{4F8431D0-E950-4CD7-8AA7-0EACD0AA38DA}"/>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C45F-96FA-428A-8AE0-8FBC9699150D}">
  <sheetPr>
    <tabColor theme="9" tint="-0.249977111117893"/>
  </sheetPr>
  <dimension ref="A2:M195"/>
  <sheetViews>
    <sheetView zoomScale="80" zoomScaleNormal="80" workbookViewId="0"/>
  </sheetViews>
  <sheetFormatPr defaultColWidth="8.7109375" defaultRowHeight="12.75" x14ac:dyDescent="0.2"/>
  <cols>
    <col min="1" max="1" width="12.42578125" style="1" customWidth="1"/>
    <col min="2" max="11" width="8.7109375" style="1"/>
    <col min="12" max="12" width="8.7109375" style="137"/>
    <col min="13" max="16384" width="8.7109375" style="1"/>
  </cols>
  <sheetData>
    <row r="2" spans="1:4" ht="51.4" customHeight="1" x14ac:dyDescent="0.2"/>
    <row r="3" spans="1:4" x14ac:dyDescent="0.2">
      <c r="A3" s="200" t="s">
        <v>156</v>
      </c>
    </row>
    <row r="5" spans="1:4" ht="51" x14ac:dyDescent="0.2">
      <c r="A5" s="222"/>
      <c r="B5" s="216" t="str">
        <f>'National Readiness'!D9</f>
        <v xml:space="preserve">Sep-20             (Pre-planning Baseline) </v>
      </c>
      <c r="C5" s="217" t="str">
        <f>'National Readiness'!E9</f>
        <v>Oct-Nov 20</v>
      </c>
      <c r="D5" s="218" t="str">
        <f>'National Readiness'!F9</f>
        <v>Dec 20-Jan 21</v>
      </c>
    </row>
    <row r="6" spans="1:4" x14ac:dyDescent="0.2">
      <c r="A6" s="80" t="s">
        <v>31</v>
      </c>
      <c r="B6" s="6">
        <f>'National Readiness'!D10</f>
        <v>0</v>
      </c>
      <c r="C6" s="6">
        <f>'National Readiness'!E10</f>
        <v>0</v>
      </c>
      <c r="D6" s="77"/>
    </row>
    <row r="7" spans="1:4" x14ac:dyDescent="0.2">
      <c r="A7" s="80" t="s">
        <v>32</v>
      </c>
      <c r="B7" s="6">
        <f>'National Readiness'!D11</f>
        <v>0</v>
      </c>
      <c r="C7" s="6">
        <f>'National Readiness'!E11</f>
        <v>0</v>
      </c>
      <c r="D7" s="77"/>
    </row>
    <row r="8" spans="1:4" x14ac:dyDescent="0.2">
      <c r="A8" s="80" t="s">
        <v>33</v>
      </c>
      <c r="B8" s="6"/>
      <c r="C8" s="6">
        <f>'National Readiness'!E12</f>
        <v>0</v>
      </c>
      <c r="D8" s="77">
        <f>'National Readiness'!F12</f>
        <v>0</v>
      </c>
    </row>
    <row r="9" spans="1:4" x14ac:dyDescent="0.2">
      <c r="A9" s="80" t="s">
        <v>34</v>
      </c>
      <c r="B9" s="6"/>
      <c r="C9" s="6">
        <f>'National Readiness'!E13</f>
        <v>0</v>
      </c>
      <c r="D9" s="77">
        <f>'National Readiness'!F13</f>
        <v>0</v>
      </c>
    </row>
    <row r="10" spans="1:4" x14ac:dyDescent="0.2">
      <c r="A10" s="80" t="s">
        <v>35</v>
      </c>
      <c r="B10" s="6"/>
      <c r="C10" s="6">
        <f>'National Readiness'!E14</f>
        <v>0</v>
      </c>
      <c r="D10" s="77">
        <f>'National Readiness'!F14</f>
        <v>0</v>
      </c>
    </row>
    <row r="11" spans="1:4" x14ac:dyDescent="0.2">
      <c r="A11" s="80" t="s">
        <v>36</v>
      </c>
      <c r="B11" s="6"/>
      <c r="C11" s="6">
        <f>'National Readiness'!E15</f>
        <v>0</v>
      </c>
      <c r="D11" s="77">
        <f>'National Readiness'!F15</f>
        <v>0</v>
      </c>
    </row>
    <row r="12" spans="1:4" x14ac:dyDescent="0.2">
      <c r="A12" s="80" t="s">
        <v>44</v>
      </c>
      <c r="B12" s="6"/>
      <c r="C12" s="6">
        <f>'National Readiness'!E16</f>
        <v>0</v>
      </c>
      <c r="D12" s="77">
        <f>'National Readiness'!F16</f>
        <v>0</v>
      </c>
    </row>
    <row r="13" spans="1:4" x14ac:dyDescent="0.2">
      <c r="A13" s="81" t="s">
        <v>200</v>
      </c>
      <c r="B13" s="206"/>
      <c r="C13" s="206">
        <f>'National Readiness'!E17</f>
        <v>0</v>
      </c>
      <c r="D13" s="78">
        <f>'National Readiness'!F17</f>
        <v>0</v>
      </c>
    </row>
    <row r="14" spans="1:4" x14ac:dyDescent="0.2">
      <c r="A14" s="207"/>
      <c r="B14" s="207">
        <f>COUNTA(B6:B7)</f>
        <v>2</v>
      </c>
      <c r="C14" s="208">
        <f>COUNTA(C6:C13)</f>
        <v>8</v>
      </c>
      <c r="D14" s="209">
        <f>COUNTA(D8:D13)</f>
        <v>6</v>
      </c>
    </row>
    <row r="15" spans="1:4" x14ac:dyDescent="0.2">
      <c r="A15" s="201" t="s">
        <v>37</v>
      </c>
      <c r="B15" s="219">
        <f>COUNTIF(B6:B7,"Completed")/B14</f>
        <v>0</v>
      </c>
      <c r="C15" s="210">
        <f>COUNTIF(C6:C13,"Completed")/C14</f>
        <v>0</v>
      </c>
      <c r="D15" s="211">
        <f>COUNTIF(D8:D13,"Completed")/D14</f>
        <v>0</v>
      </c>
    </row>
    <row r="16" spans="1:4" x14ac:dyDescent="0.2">
      <c r="A16" s="204" t="s">
        <v>299</v>
      </c>
      <c r="B16" s="220">
        <f>COUNTIF(B6:B7,"Not Started")/B14</f>
        <v>0</v>
      </c>
      <c r="C16" s="212">
        <f>COUNTIF(C6:C13,"Not Started")/C14</f>
        <v>0</v>
      </c>
      <c r="D16" s="213">
        <f>COUNTIF(D8:D13,"Not Started")/D14</f>
        <v>0</v>
      </c>
    </row>
    <row r="17" spans="1:4" x14ac:dyDescent="0.2">
      <c r="A17" s="204" t="s">
        <v>52</v>
      </c>
      <c r="B17" s="220">
        <f>COUNTIF(B6:B7,"In progress")/B14</f>
        <v>0</v>
      </c>
      <c r="C17" s="212">
        <f>COUNTIF(C6:C13,"In progress")/C14</f>
        <v>0</v>
      </c>
      <c r="D17" s="213">
        <f>COUNTIF(D8:D13,"In progress")/D14</f>
        <v>0</v>
      </c>
    </row>
    <row r="18" spans="1:4" x14ac:dyDescent="0.2">
      <c r="A18" s="205" t="s">
        <v>197</v>
      </c>
      <c r="B18" s="221">
        <f>COUNTIF(B6:B7,"0")/B14</f>
        <v>1</v>
      </c>
      <c r="C18" s="214">
        <f>COUNTIF(C6:C13,"0")/C14</f>
        <v>1</v>
      </c>
      <c r="D18" s="215">
        <f>COUNTIF(D8:D13,"0")/D14</f>
        <v>1</v>
      </c>
    </row>
    <row r="22" spans="1:4" x14ac:dyDescent="0.2">
      <c r="A22" s="223" t="s">
        <v>143</v>
      </c>
    </row>
    <row r="24" spans="1:4" ht="25.5" x14ac:dyDescent="0.2">
      <c r="A24" s="222"/>
      <c r="B24" s="217" t="str">
        <f>'National Readiness'!E9</f>
        <v>Oct-Nov 20</v>
      </c>
      <c r="C24" s="217" t="str">
        <f>'National Readiness'!F9</f>
        <v>Dec 20-Jan 21</v>
      </c>
      <c r="D24" s="218" t="str">
        <f>'National Readiness'!G9</f>
        <v>Feb-Mar 21</v>
      </c>
    </row>
    <row r="25" spans="1:4" x14ac:dyDescent="0.2">
      <c r="A25" s="80" t="s">
        <v>45</v>
      </c>
      <c r="B25" s="6">
        <f>'National Readiness'!E18</f>
        <v>0</v>
      </c>
      <c r="C25" s="6">
        <f>'National Readiness'!F18</f>
        <v>0</v>
      </c>
      <c r="D25" s="77"/>
    </row>
    <row r="26" spans="1:4" x14ac:dyDescent="0.2">
      <c r="A26" s="80" t="s">
        <v>46</v>
      </c>
      <c r="B26" s="6">
        <f>'National Readiness'!E19</f>
        <v>0</v>
      </c>
      <c r="C26" s="6">
        <f>'National Readiness'!F19</f>
        <v>0</v>
      </c>
      <c r="D26" s="77"/>
    </row>
    <row r="27" spans="1:4" x14ac:dyDescent="0.2">
      <c r="A27" s="80" t="s">
        <v>47</v>
      </c>
      <c r="B27" s="6"/>
      <c r="C27" s="6"/>
      <c r="D27" s="77">
        <f>'National Readiness'!G20</f>
        <v>0</v>
      </c>
    </row>
    <row r="28" spans="1:4" x14ac:dyDescent="0.2">
      <c r="A28" s="80" t="s">
        <v>196</v>
      </c>
      <c r="B28" s="6"/>
      <c r="C28" s="6"/>
      <c r="D28" s="77">
        <f>'National Readiness'!G21</f>
        <v>0</v>
      </c>
    </row>
    <row r="29" spans="1:4" x14ac:dyDescent="0.2">
      <c r="A29" s="207"/>
      <c r="B29" s="207">
        <f>COUNTA(B25:B26)</f>
        <v>2</v>
      </c>
      <c r="C29" s="208">
        <f>COUNTA(C25:C26)</f>
        <v>2</v>
      </c>
      <c r="D29" s="209">
        <f>COUNTA(D27:D28)</f>
        <v>2</v>
      </c>
    </row>
    <row r="30" spans="1:4" x14ac:dyDescent="0.2">
      <c r="A30" s="201" t="s">
        <v>37</v>
      </c>
      <c r="B30" s="219">
        <f>COUNTIF(B25:B28,"Completed")/B29</f>
        <v>0</v>
      </c>
      <c r="C30" s="210">
        <f t="shared" ref="C30:D30" si="0">COUNTIF(C25:C28,"Completed")/C29</f>
        <v>0</v>
      </c>
      <c r="D30" s="211">
        <f t="shared" si="0"/>
        <v>0</v>
      </c>
    </row>
    <row r="31" spans="1:4" x14ac:dyDescent="0.2">
      <c r="A31" s="204" t="s">
        <v>299</v>
      </c>
      <c r="B31" s="220">
        <f>COUNTIF(B25:B28,"Not Started")/B29</f>
        <v>0</v>
      </c>
      <c r="C31" s="212">
        <f>COUNTIF(C25:C28,"Not Started")/C29</f>
        <v>0</v>
      </c>
      <c r="D31" s="213">
        <f>COUNTIF(D25:D28,"Not Started")/D29</f>
        <v>0</v>
      </c>
    </row>
    <row r="32" spans="1:4" x14ac:dyDescent="0.2">
      <c r="A32" s="204" t="s">
        <v>52</v>
      </c>
      <c r="B32" s="220">
        <f>COUNTIF(B25:B28,"In progress")/B29</f>
        <v>0</v>
      </c>
      <c r="C32" s="212">
        <f t="shared" ref="C32:D32" si="1">COUNTIF(C25:C28,"In progress")/C29</f>
        <v>0</v>
      </c>
      <c r="D32" s="213">
        <f t="shared" si="1"/>
        <v>0</v>
      </c>
    </row>
    <row r="33" spans="1:4" x14ac:dyDescent="0.2">
      <c r="A33" s="205" t="s">
        <v>197</v>
      </c>
      <c r="B33" s="221">
        <f>COUNTIF(B25:B28,"0")/B29</f>
        <v>1</v>
      </c>
      <c r="C33" s="214">
        <f t="shared" ref="C33:D33" si="2">COUNTIF(C25:C28,"0")/C29</f>
        <v>1</v>
      </c>
      <c r="D33" s="215">
        <f t="shared" si="2"/>
        <v>1</v>
      </c>
    </row>
    <row r="39" spans="1:4" x14ac:dyDescent="0.2">
      <c r="A39" s="223" t="s">
        <v>144</v>
      </c>
    </row>
    <row r="41" spans="1:4" ht="51" x14ac:dyDescent="0.2">
      <c r="A41" s="222"/>
      <c r="B41" s="216" t="str">
        <f>'National Readiness'!D9</f>
        <v xml:space="preserve">Sep-20             (Pre-planning Baseline) </v>
      </c>
      <c r="C41" s="217" t="str">
        <f>'National Readiness'!E9</f>
        <v>Oct-Nov 20</v>
      </c>
      <c r="D41" s="218" t="str">
        <f>'National Readiness'!F9</f>
        <v>Dec 20-Jan 21</v>
      </c>
    </row>
    <row r="42" spans="1:4" x14ac:dyDescent="0.2">
      <c r="A42" s="80" t="s">
        <v>38</v>
      </c>
      <c r="B42" s="201">
        <f>'National Readiness'!D22</f>
        <v>0</v>
      </c>
      <c r="C42" s="225">
        <f>'National Readiness'!E22</f>
        <v>0</v>
      </c>
      <c r="D42" s="76"/>
    </row>
    <row r="43" spans="1:4" x14ac:dyDescent="0.2">
      <c r="A43" s="80" t="s">
        <v>134</v>
      </c>
      <c r="B43" s="204"/>
      <c r="C43" s="6">
        <f>'National Readiness'!E23</f>
        <v>0</v>
      </c>
      <c r="D43" s="77">
        <f>'National Readiness'!F23</f>
        <v>0</v>
      </c>
    </row>
    <row r="44" spans="1:4" x14ac:dyDescent="0.2">
      <c r="A44" s="80" t="s">
        <v>135</v>
      </c>
      <c r="B44" s="204"/>
      <c r="C44" s="6">
        <f>'National Readiness'!E24</f>
        <v>0</v>
      </c>
      <c r="D44" s="77">
        <f>'National Readiness'!F24</f>
        <v>0</v>
      </c>
    </row>
    <row r="45" spans="1:4" x14ac:dyDescent="0.2">
      <c r="A45" s="80" t="s">
        <v>163</v>
      </c>
      <c r="B45" s="204"/>
      <c r="C45" s="6">
        <f>'National Readiness'!E25</f>
        <v>0</v>
      </c>
      <c r="D45" s="77">
        <f>'National Readiness'!F25</f>
        <v>0</v>
      </c>
    </row>
    <row r="46" spans="1:4" x14ac:dyDescent="0.2">
      <c r="A46" s="80" t="s">
        <v>164</v>
      </c>
      <c r="B46" s="205"/>
      <c r="C46" s="206">
        <f>'National Readiness'!E26</f>
        <v>0</v>
      </c>
      <c r="D46" s="78">
        <f>'National Readiness'!F26</f>
        <v>0</v>
      </c>
    </row>
    <row r="47" spans="1:4" x14ac:dyDescent="0.2">
      <c r="A47" s="207"/>
      <c r="B47" s="207">
        <f>COUNTA(B42)</f>
        <v>1</v>
      </c>
      <c r="C47" s="208">
        <f>COUNTA(C42:C46)</f>
        <v>5</v>
      </c>
      <c r="D47" s="209">
        <f>COUNTA(D43:D46)</f>
        <v>4</v>
      </c>
    </row>
    <row r="48" spans="1:4" x14ac:dyDescent="0.2">
      <c r="A48" s="201" t="s">
        <v>37</v>
      </c>
      <c r="B48" s="219">
        <f>COUNTIF(B42,"Completed")/B47</f>
        <v>0</v>
      </c>
      <c r="C48" s="210">
        <f>COUNTIF(C42:C46,"Completed")/C47</f>
        <v>0</v>
      </c>
      <c r="D48" s="211">
        <f>COUNTIF(D43:D46,"Completed")/D47</f>
        <v>0</v>
      </c>
    </row>
    <row r="49" spans="1:4" x14ac:dyDescent="0.2">
      <c r="A49" s="204" t="s">
        <v>299</v>
      </c>
      <c r="B49" s="220">
        <f>COUNTIF(B42,"Not Started")/B47</f>
        <v>0</v>
      </c>
      <c r="C49" s="212">
        <f>COUNTIF(C42:C46,"Not Started")/C47</f>
        <v>0</v>
      </c>
      <c r="D49" s="213">
        <f>COUNTIF(D43:D46,"Not Started")/D47</f>
        <v>0</v>
      </c>
    </row>
    <row r="50" spans="1:4" x14ac:dyDescent="0.2">
      <c r="A50" s="204" t="s">
        <v>52</v>
      </c>
      <c r="B50" s="220">
        <f>COUNTIF(B42,"In progress")/B47</f>
        <v>0</v>
      </c>
      <c r="C50" s="212">
        <f>COUNTIF(C42:C46,"In progress")/C47</f>
        <v>0</v>
      </c>
      <c r="D50" s="213">
        <f>COUNTIF(D43:D46,"In progress")/D47</f>
        <v>0</v>
      </c>
    </row>
    <row r="51" spans="1:4" x14ac:dyDescent="0.2">
      <c r="A51" s="205" t="s">
        <v>197</v>
      </c>
      <c r="B51" s="221">
        <f>COUNTIF(B42,"0")/B47</f>
        <v>1</v>
      </c>
      <c r="C51" s="214">
        <f>COUNTIF(C42:C46,"0")/C47</f>
        <v>1</v>
      </c>
      <c r="D51" s="215">
        <f>COUNTIF(D43:D46,"0")/D47</f>
        <v>1</v>
      </c>
    </row>
    <row r="58" spans="1:4" x14ac:dyDescent="0.2">
      <c r="A58" s="223" t="s">
        <v>171</v>
      </c>
    </row>
    <row r="60" spans="1:4" ht="51" x14ac:dyDescent="0.2">
      <c r="A60" s="207"/>
      <c r="B60" s="216" t="str">
        <f>'National Readiness'!D9</f>
        <v xml:space="preserve">Sep-20             (Pre-planning Baseline) </v>
      </c>
      <c r="C60" s="217" t="str">
        <f>'National Readiness'!E9</f>
        <v>Oct-Nov 20</v>
      </c>
      <c r="D60" s="218" t="str">
        <f>'National Readiness'!F9</f>
        <v>Dec 20-Jan 21</v>
      </c>
    </row>
    <row r="61" spans="1:4" x14ac:dyDescent="0.2">
      <c r="A61" s="204" t="s">
        <v>39</v>
      </c>
      <c r="B61" s="204">
        <f>'National Readiness'!D27</f>
        <v>0</v>
      </c>
      <c r="C61" s="6">
        <f>'National Readiness'!E27</f>
        <v>0</v>
      </c>
      <c r="D61" s="77">
        <f>'National Readiness'!F27</f>
        <v>0</v>
      </c>
    </row>
    <row r="62" spans="1:4" x14ac:dyDescent="0.2">
      <c r="A62" s="204" t="s">
        <v>136</v>
      </c>
      <c r="B62" s="204"/>
      <c r="C62" s="6">
        <f>'National Readiness'!E28</f>
        <v>0</v>
      </c>
      <c r="D62" s="77">
        <f>'National Readiness'!F28</f>
        <v>0</v>
      </c>
    </row>
    <row r="63" spans="1:4" x14ac:dyDescent="0.2">
      <c r="A63" s="204" t="s">
        <v>201</v>
      </c>
      <c r="B63" s="204"/>
      <c r="C63" s="6">
        <f>'National Readiness'!E29</f>
        <v>0</v>
      </c>
      <c r="D63" s="77">
        <f>'National Readiness'!F29</f>
        <v>0</v>
      </c>
    </row>
    <row r="64" spans="1:4" x14ac:dyDescent="0.2">
      <c r="A64" s="207"/>
      <c r="B64" s="207">
        <f>COUNTA(B61:B63)</f>
        <v>1</v>
      </c>
      <c r="C64" s="208">
        <f>COUNTA(C61:C63)</f>
        <v>3</v>
      </c>
      <c r="D64" s="209">
        <f>COUNTA(D61:D63)</f>
        <v>3</v>
      </c>
    </row>
    <row r="65" spans="1:13" x14ac:dyDescent="0.2">
      <c r="A65" s="201" t="s">
        <v>37</v>
      </c>
      <c r="B65" s="219">
        <f>COUNTIF(B61,"Completed")/B64</f>
        <v>0</v>
      </c>
      <c r="C65" s="210">
        <f>COUNTIF(C61:C63,"Completed")/C64</f>
        <v>0</v>
      </c>
      <c r="D65" s="211">
        <f>COUNTIF(D61:D63,"Completed")/D64</f>
        <v>0</v>
      </c>
    </row>
    <row r="66" spans="1:13" x14ac:dyDescent="0.2">
      <c r="A66" s="204" t="s">
        <v>299</v>
      </c>
      <c r="B66" s="220">
        <f>COUNTIF(B61,"Not Started")/B64</f>
        <v>0</v>
      </c>
      <c r="C66" s="212">
        <f>COUNTIF(C61:C63,"Not Started")/C64</f>
        <v>0</v>
      </c>
      <c r="D66" s="213">
        <f>COUNTIF(D61:D63,"Not Started")/D64</f>
        <v>0</v>
      </c>
    </row>
    <row r="67" spans="1:13" x14ac:dyDescent="0.2">
      <c r="A67" s="204" t="s">
        <v>52</v>
      </c>
      <c r="B67" s="220">
        <f>COUNTIF(B61,"In progress")/B64</f>
        <v>0</v>
      </c>
      <c r="C67" s="212">
        <f>COUNTIF(C61:C63,"In progress")/C64</f>
        <v>0</v>
      </c>
      <c r="D67" s="213">
        <f>COUNTIF(D61:D63,"In progress")/D64</f>
        <v>0</v>
      </c>
    </row>
    <row r="68" spans="1:13" x14ac:dyDescent="0.2">
      <c r="A68" s="205" t="s">
        <v>197</v>
      </c>
      <c r="B68" s="221">
        <f>COUNTIF(B61,"0")/B64</f>
        <v>1</v>
      </c>
      <c r="C68" s="214">
        <f>COUNTIF(C61:C63,"0")/C64</f>
        <v>1</v>
      </c>
      <c r="D68" s="215">
        <f>COUNTIF(D61:D63,"0")/D64</f>
        <v>1</v>
      </c>
      <c r="L68" s="1"/>
      <c r="M68" s="137"/>
    </row>
    <row r="79" spans="1:13" x14ac:dyDescent="0.2">
      <c r="A79" s="223" t="s">
        <v>172</v>
      </c>
    </row>
    <row r="81" spans="1:4" ht="51" x14ac:dyDescent="0.2">
      <c r="A81" s="222"/>
      <c r="B81" s="226" t="str">
        <f>'National Readiness'!D9</f>
        <v xml:space="preserve">Sep-20             (Pre-planning Baseline) </v>
      </c>
      <c r="C81" s="202" t="str">
        <f>'National Readiness'!E9</f>
        <v>Oct-Nov 20</v>
      </c>
      <c r="D81" s="203" t="str">
        <f>'National Readiness'!F9</f>
        <v>Dec 20-Jan 21</v>
      </c>
    </row>
    <row r="82" spans="1:4" x14ac:dyDescent="0.2">
      <c r="A82" s="80" t="s">
        <v>40</v>
      </c>
      <c r="B82" s="201">
        <f>'National Readiness'!D30</f>
        <v>0</v>
      </c>
      <c r="C82" s="225">
        <f>'National Readiness'!E30</f>
        <v>0</v>
      </c>
      <c r="D82" s="76"/>
    </row>
    <row r="83" spans="1:4" x14ac:dyDescent="0.2">
      <c r="A83" s="80" t="s">
        <v>48</v>
      </c>
      <c r="B83" s="204"/>
      <c r="C83" s="6">
        <f>'National Readiness'!E31</f>
        <v>0</v>
      </c>
      <c r="D83" s="77">
        <f>'National Readiness'!F31</f>
        <v>0</v>
      </c>
    </row>
    <row r="84" spans="1:4" x14ac:dyDescent="0.2">
      <c r="A84" s="80" t="s">
        <v>49</v>
      </c>
      <c r="B84" s="204"/>
      <c r="C84" s="6">
        <f>'National Readiness'!E32</f>
        <v>0</v>
      </c>
      <c r="D84" s="77">
        <f>'National Readiness'!F32</f>
        <v>0</v>
      </c>
    </row>
    <row r="85" spans="1:4" x14ac:dyDescent="0.2">
      <c r="A85" s="80" t="s">
        <v>50</v>
      </c>
      <c r="B85" s="205"/>
      <c r="C85" s="206">
        <f>'National Readiness'!E33</f>
        <v>0</v>
      </c>
      <c r="D85" s="78">
        <f>'National Readiness'!F33</f>
        <v>0</v>
      </c>
    </row>
    <row r="86" spans="1:4" x14ac:dyDescent="0.2">
      <c r="A86" s="207"/>
      <c r="B86" s="205">
        <f>COUNTA(B82)</f>
        <v>1</v>
      </c>
      <c r="C86" s="206">
        <f>COUNTA(C82:C85)</f>
        <v>4</v>
      </c>
      <c r="D86" s="78">
        <f>COUNTA(D83:D85)</f>
        <v>3</v>
      </c>
    </row>
    <row r="87" spans="1:4" x14ac:dyDescent="0.2">
      <c r="A87" s="201" t="s">
        <v>37</v>
      </c>
      <c r="B87" s="219">
        <f>COUNTIF(B82,"Completed")/B86</f>
        <v>0</v>
      </c>
      <c r="C87" s="210">
        <f>COUNTIF(C82:C85,"Completed")/C86</f>
        <v>0</v>
      </c>
      <c r="D87" s="211">
        <f>COUNTIF(D83:D85,"Completed")/D86</f>
        <v>0</v>
      </c>
    </row>
    <row r="88" spans="1:4" x14ac:dyDescent="0.2">
      <c r="A88" s="204" t="s">
        <v>299</v>
      </c>
      <c r="B88" s="220">
        <f>COUNTIF(B82,"Not Started")/B86</f>
        <v>0</v>
      </c>
      <c r="C88" s="212">
        <f>COUNTIF(C82:C85,"Not Started")/C86</f>
        <v>0</v>
      </c>
      <c r="D88" s="213">
        <f>COUNTIF(D83:D85,"Not Started")/D86</f>
        <v>0</v>
      </c>
    </row>
    <row r="89" spans="1:4" x14ac:dyDescent="0.2">
      <c r="A89" s="204" t="s">
        <v>52</v>
      </c>
      <c r="B89" s="220">
        <f>COUNTIF(B82,"In progress")/B86</f>
        <v>0</v>
      </c>
      <c r="C89" s="212">
        <f>COUNTIF(C82:C85,"In progress")/C86</f>
        <v>0</v>
      </c>
      <c r="D89" s="213">
        <f>COUNTIF(D83:D85,"In progress")/D86</f>
        <v>0</v>
      </c>
    </row>
    <row r="90" spans="1:4" x14ac:dyDescent="0.2">
      <c r="A90" s="205" t="s">
        <v>197</v>
      </c>
      <c r="B90" s="221">
        <f>COUNTIF(B82,"0")/B86</f>
        <v>1</v>
      </c>
      <c r="C90" s="214">
        <f>COUNTIF(C82:C85,"0")/C86</f>
        <v>1</v>
      </c>
      <c r="D90" s="215">
        <f>COUNTIF(D83:D85,"0")/D86</f>
        <v>1</v>
      </c>
    </row>
    <row r="98" spans="1:13" x14ac:dyDescent="0.2">
      <c r="A98" s="223" t="s">
        <v>173</v>
      </c>
    </row>
    <row r="99" spans="1:13" x14ac:dyDescent="0.2">
      <c r="L99" s="1"/>
      <c r="M99" s="137"/>
    </row>
    <row r="100" spans="1:13" ht="51" x14ac:dyDescent="0.2">
      <c r="A100" s="222"/>
      <c r="B100" s="216" t="str">
        <f>'National Readiness'!D9</f>
        <v xml:space="preserve">Sep-20             (Pre-planning Baseline) </v>
      </c>
      <c r="C100" s="217" t="str">
        <f>'National Readiness'!E9</f>
        <v>Oct-Nov 20</v>
      </c>
      <c r="D100" s="217" t="str">
        <f>'National Readiness'!F9</f>
        <v>Dec 20-Jan 21</v>
      </c>
      <c r="E100" s="218" t="str">
        <f>'National Readiness'!G9</f>
        <v>Feb-Mar 21</v>
      </c>
      <c r="L100" s="1"/>
      <c r="M100" s="137"/>
    </row>
    <row r="101" spans="1:13" x14ac:dyDescent="0.2">
      <c r="A101" s="80" t="s">
        <v>41</v>
      </c>
      <c r="B101" s="201">
        <f>'National Readiness'!D48</f>
        <v>0</v>
      </c>
      <c r="C101" s="225">
        <f>'National Readiness'!E34</f>
        <v>0</v>
      </c>
      <c r="D101" s="225"/>
      <c r="E101" s="76"/>
      <c r="L101" s="1"/>
      <c r="M101" s="137"/>
    </row>
    <row r="102" spans="1:13" x14ac:dyDescent="0.2">
      <c r="A102" s="80" t="s">
        <v>51</v>
      </c>
      <c r="B102" s="204"/>
      <c r="C102" s="6"/>
      <c r="D102" s="6">
        <f>'National Readiness'!F35</f>
        <v>0</v>
      </c>
      <c r="E102" s="77">
        <f>'National Readiness'!G35</f>
        <v>0</v>
      </c>
      <c r="L102" s="1"/>
      <c r="M102" s="137"/>
    </row>
    <row r="103" spans="1:13" x14ac:dyDescent="0.2">
      <c r="A103" s="80" t="s">
        <v>167</v>
      </c>
      <c r="B103" s="204"/>
      <c r="C103" s="6"/>
      <c r="D103" s="6"/>
      <c r="E103" s="77">
        <f>'National Readiness'!G36</f>
        <v>0</v>
      </c>
      <c r="L103" s="1"/>
      <c r="M103" s="137"/>
    </row>
    <row r="104" spans="1:13" x14ac:dyDescent="0.2">
      <c r="A104" s="207"/>
      <c r="B104" s="201">
        <f>COUNTA(B101)</f>
        <v>1</v>
      </c>
      <c r="C104" s="225">
        <f>COUNTA(C101)</f>
        <v>1</v>
      </c>
      <c r="D104" s="225">
        <f>COUNTA(D102:D102)</f>
        <v>1</v>
      </c>
      <c r="E104" s="76">
        <f>COUNTA(E102:E103)</f>
        <v>2</v>
      </c>
      <c r="L104" s="1"/>
      <c r="M104" s="137"/>
    </row>
    <row r="105" spans="1:13" x14ac:dyDescent="0.2">
      <c r="A105" s="201" t="s">
        <v>37</v>
      </c>
      <c r="B105" s="219">
        <f>COUNTIF(B101,"Completed")/B104</f>
        <v>0</v>
      </c>
      <c r="C105" s="210">
        <f>COUNTIF(C101,"Completed")/C104</f>
        <v>0</v>
      </c>
      <c r="D105" s="210">
        <f>COUNTIF(D102:D102,"Completed")/D104</f>
        <v>0</v>
      </c>
      <c r="E105" s="211">
        <f>COUNTIF(E102:E103,"Completed")/E104</f>
        <v>0</v>
      </c>
      <c r="L105" s="1"/>
      <c r="M105" s="137"/>
    </row>
    <row r="106" spans="1:13" x14ac:dyDescent="0.2">
      <c r="A106" s="204" t="s">
        <v>299</v>
      </c>
      <c r="B106" s="220">
        <f>COUNTIF(B101,"Not Started")/B104</f>
        <v>0</v>
      </c>
      <c r="C106" s="212">
        <f>COUNTIF(C101,"Not Started")/C104</f>
        <v>0</v>
      </c>
      <c r="D106" s="212">
        <f>COUNTIF(D102:D102,"Not Started")/D104</f>
        <v>0</v>
      </c>
      <c r="E106" s="213">
        <f>COUNTIF(E102:E103,"Not Started")/E104</f>
        <v>0</v>
      </c>
      <c r="L106" s="1"/>
      <c r="M106" s="137"/>
    </row>
    <row r="107" spans="1:13" x14ac:dyDescent="0.2">
      <c r="A107" s="204" t="s">
        <v>52</v>
      </c>
      <c r="B107" s="220">
        <f>COUNTIF(B101,"In progress")/B104</f>
        <v>0</v>
      </c>
      <c r="C107" s="212">
        <f>COUNTIF(C101,"In progress")/C104</f>
        <v>0</v>
      </c>
      <c r="D107" s="212">
        <f>COUNTIF(D102:D102,"In progress")/D104</f>
        <v>0</v>
      </c>
      <c r="E107" s="213">
        <f>COUNTIF(E102:E103,"In progress")/E104</f>
        <v>0</v>
      </c>
      <c r="L107" s="1"/>
      <c r="M107" s="137"/>
    </row>
    <row r="108" spans="1:13" x14ac:dyDescent="0.2">
      <c r="A108" s="205" t="s">
        <v>197</v>
      </c>
      <c r="B108" s="221">
        <f>COUNTIF(B101,"0")/B104</f>
        <v>1</v>
      </c>
      <c r="C108" s="214">
        <f>COUNTIF(C101,"0")/C104</f>
        <v>1</v>
      </c>
      <c r="D108" s="214">
        <f>COUNTIF(D102:D102,"0")/D104</f>
        <v>1</v>
      </c>
      <c r="E108" s="215">
        <f>COUNTIF(E102:E103,"0")/E104</f>
        <v>1</v>
      </c>
    </row>
    <row r="115" spans="1:5" x14ac:dyDescent="0.2">
      <c r="A115" s="223" t="s">
        <v>176</v>
      </c>
    </row>
    <row r="117" spans="1:5" ht="51" x14ac:dyDescent="0.2">
      <c r="A117" s="207"/>
      <c r="B117" s="216" t="str">
        <f>'National Readiness'!D9</f>
        <v xml:space="preserve">Sep-20             (Pre-planning Baseline) </v>
      </c>
      <c r="C117" s="217" t="str">
        <f>'National Readiness'!E9</f>
        <v>Oct-Nov 20</v>
      </c>
      <c r="D117" s="217" t="str">
        <f>'National Readiness'!F9</f>
        <v>Dec 20-Jan 21</v>
      </c>
      <c r="E117" s="218" t="str">
        <f>'National Readiness'!G9</f>
        <v>Feb-Mar 21</v>
      </c>
    </row>
    <row r="118" spans="1:5" x14ac:dyDescent="0.2">
      <c r="A118" s="80" t="s">
        <v>42</v>
      </c>
      <c r="B118" s="204">
        <f>'National Readiness'!D37</f>
        <v>0</v>
      </c>
      <c r="C118" s="6">
        <f>'National Readiness'!E37</f>
        <v>0</v>
      </c>
      <c r="D118" s="6"/>
      <c r="E118" s="77"/>
    </row>
    <row r="119" spans="1:5" x14ac:dyDescent="0.2">
      <c r="A119" s="80" t="s">
        <v>137</v>
      </c>
      <c r="B119" s="204"/>
      <c r="C119" s="6">
        <f>'National Readiness'!E38</f>
        <v>0</v>
      </c>
      <c r="D119" s="6">
        <f>'National Readiness'!F38</f>
        <v>0</v>
      </c>
      <c r="E119" s="77"/>
    </row>
    <row r="120" spans="1:5" x14ac:dyDescent="0.2">
      <c r="A120" s="80" t="s">
        <v>138</v>
      </c>
      <c r="B120" s="204"/>
      <c r="C120" s="6"/>
      <c r="D120" s="6">
        <f>'National Readiness'!F39</f>
        <v>0</v>
      </c>
      <c r="E120" s="77">
        <f>'National Readiness'!G39</f>
        <v>0</v>
      </c>
    </row>
    <row r="121" spans="1:5" x14ac:dyDescent="0.2">
      <c r="A121" s="207"/>
      <c r="B121" s="201">
        <f>COUNTA(B118)</f>
        <v>1</v>
      </c>
      <c r="C121" s="225">
        <f>COUNTA(C118:C119)</f>
        <v>2</v>
      </c>
      <c r="D121" s="225">
        <f>COUNTA(D119:D120)</f>
        <v>2</v>
      </c>
      <c r="E121" s="76">
        <f>COUNTA(E120)</f>
        <v>1</v>
      </c>
    </row>
    <row r="122" spans="1:5" x14ac:dyDescent="0.2">
      <c r="A122" s="201" t="s">
        <v>37</v>
      </c>
      <c r="B122" s="219">
        <f>COUNTIF(B118,"Completed")/B121</f>
        <v>0</v>
      </c>
      <c r="C122" s="210">
        <f>COUNTIF(C118:C119,"Completed")/C121</f>
        <v>0</v>
      </c>
      <c r="D122" s="210">
        <f>COUNTIF(D119:D120,"Completed")/D121</f>
        <v>0</v>
      </c>
      <c r="E122" s="211">
        <f>COUNTIF(E120,"Completed")/E121</f>
        <v>0</v>
      </c>
    </row>
    <row r="123" spans="1:5" x14ac:dyDescent="0.2">
      <c r="A123" s="204" t="s">
        <v>299</v>
      </c>
      <c r="B123" s="220">
        <f>COUNTIF(B118,"Not Started")/B121</f>
        <v>0</v>
      </c>
      <c r="C123" s="212">
        <f>COUNTIF(C118:C119,"Not Started")/C121</f>
        <v>0</v>
      </c>
      <c r="D123" s="212">
        <f>COUNTIF(D119:D120,"Not Started")/D121</f>
        <v>0</v>
      </c>
      <c r="E123" s="213">
        <f>COUNTIF(E120,"Not Started")/E121</f>
        <v>0</v>
      </c>
    </row>
    <row r="124" spans="1:5" x14ac:dyDescent="0.2">
      <c r="A124" s="204" t="s">
        <v>52</v>
      </c>
      <c r="B124" s="220">
        <f>COUNTIF(B118,"In progress")/B121</f>
        <v>0</v>
      </c>
      <c r="C124" s="212">
        <f>COUNTIF(C118:C119,"In progress")/C121</f>
        <v>0</v>
      </c>
      <c r="D124" s="212">
        <f>COUNTIF(D119:D120,"In progress")/D121</f>
        <v>0</v>
      </c>
      <c r="E124" s="213">
        <f>COUNTIF(E120,"In progress")/E121</f>
        <v>0</v>
      </c>
    </row>
    <row r="125" spans="1:5" x14ac:dyDescent="0.2">
      <c r="A125" s="205" t="s">
        <v>197</v>
      </c>
      <c r="B125" s="221">
        <f>COUNTIF(B118,"0")/B121</f>
        <v>1</v>
      </c>
      <c r="C125" s="214">
        <f>COUNTIF(C118:C119,"0")/C121</f>
        <v>1</v>
      </c>
      <c r="D125" s="214">
        <f>COUNTIF(D119:D120,"0")/D121</f>
        <v>1</v>
      </c>
      <c r="E125" s="215">
        <f>COUNTIF(E120,"0")/E121</f>
        <v>1</v>
      </c>
    </row>
    <row r="134" spans="1:5" x14ac:dyDescent="0.2">
      <c r="A134" s="223" t="s">
        <v>174</v>
      </c>
    </row>
    <row r="136" spans="1:5" ht="51" x14ac:dyDescent="0.2">
      <c r="A136" s="207"/>
      <c r="B136" s="216" t="str">
        <f>'National Readiness'!D9</f>
        <v xml:space="preserve">Sep-20             (Pre-planning Baseline) </v>
      </c>
      <c r="C136" s="217" t="str">
        <f>'National Readiness'!E9</f>
        <v>Oct-Nov 20</v>
      </c>
      <c r="D136" s="217" t="str">
        <f>'National Readiness'!F9</f>
        <v>Dec 20-Jan 21</v>
      </c>
      <c r="E136" s="218" t="str">
        <f>'National Readiness'!G9</f>
        <v>Feb-Mar 21</v>
      </c>
    </row>
    <row r="137" spans="1:5" x14ac:dyDescent="0.2">
      <c r="A137" s="80" t="s">
        <v>53</v>
      </c>
      <c r="B137" s="204">
        <f>'National Readiness'!D40</f>
        <v>0</v>
      </c>
      <c r="C137" s="6">
        <f>'National Readiness'!E40</f>
        <v>0</v>
      </c>
      <c r="D137" s="6"/>
      <c r="E137" s="77"/>
    </row>
    <row r="138" spans="1:5" x14ac:dyDescent="0.2">
      <c r="A138" s="80" t="s">
        <v>139</v>
      </c>
      <c r="B138" s="204"/>
      <c r="C138" s="6">
        <f>'National Readiness'!E41</f>
        <v>0</v>
      </c>
      <c r="D138" s="6">
        <f>'National Readiness'!F41</f>
        <v>0</v>
      </c>
      <c r="E138" s="77"/>
    </row>
    <row r="139" spans="1:5" x14ac:dyDescent="0.2">
      <c r="A139" s="80" t="s">
        <v>159</v>
      </c>
      <c r="B139" s="204"/>
      <c r="C139" s="6">
        <f>'National Readiness'!E42</f>
        <v>0</v>
      </c>
      <c r="D139" s="6">
        <f>'National Readiness'!F42</f>
        <v>0</v>
      </c>
      <c r="E139" s="77"/>
    </row>
    <row r="140" spans="1:5" x14ac:dyDescent="0.2">
      <c r="A140" s="80" t="s">
        <v>160</v>
      </c>
      <c r="B140" s="204"/>
      <c r="C140" s="6">
        <f>'National Readiness'!E43</f>
        <v>0</v>
      </c>
      <c r="D140" s="6">
        <f>'National Readiness'!F43</f>
        <v>0</v>
      </c>
      <c r="E140" s="77"/>
    </row>
    <row r="141" spans="1:5" x14ac:dyDescent="0.2">
      <c r="A141" s="80" t="s">
        <v>161</v>
      </c>
      <c r="B141" s="204"/>
      <c r="C141" s="6">
        <f>'National Readiness'!E44</f>
        <v>0</v>
      </c>
      <c r="D141" s="6">
        <f>'National Readiness'!F44</f>
        <v>0</v>
      </c>
      <c r="E141" s="77"/>
    </row>
    <row r="142" spans="1:5" x14ac:dyDescent="0.2">
      <c r="A142" s="80" t="s">
        <v>162</v>
      </c>
      <c r="B142" s="204"/>
      <c r="C142" s="6"/>
      <c r="D142" s="6">
        <f>'National Readiness'!F45</f>
        <v>0</v>
      </c>
      <c r="E142" s="77">
        <f>'National Readiness'!G45</f>
        <v>0</v>
      </c>
    </row>
    <row r="143" spans="1:5" x14ac:dyDescent="0.2">
      <c r="A143" s="80" t="s">
        <v>165</v>
      </c>
      <c r="B143" s="204"/>
      <c r="C143" s="6"/>
      <c r="D143" s="6">
        <f>'National Readiness'!F46</f>
        <v>0</v>
      </c>
      <c r="E143" s="77">
        <f>'National Readiness'!G46</f>
        <v>0</v>
      </c>
    </row>
    <row r="144" spans="1:5" x14ac:dyDescent="0.2">
      <c r="A144" s="80" t="s">
        <v>166</v>
      </c>
      <c r="B144" s="204"/>
      <c r="C144" s="6"/>
      <c r="D144" s="6"/>
      <c r="E144" s="77">
        <f>'National Readiness'!G47</f>
        <v>0</v>
      </c>
    </row>
    <row r="145" spans="1:12" x14ac:dyDescent="0.2">
      <c r="A145" s="207"/>
      <c r="B145" s="201">
        <f>COUNTA(B137)</f>
        <v>1</v>
      </c>
      <c r="C145" s="225">
        <f>COUNTA(C137:C141)</f>
        <v>5</v>
      </c>
      <c r="D145" s="225">
        <f>COUNTA(D138:D143)</f>
        <v>6</v>
      </c>
      <c r="E145" s="76">
        <f>COUNTA(E142:E144)</f>
        <v>3</v>
      </c>
    </row>
    <row r="146" spans="1:12" x14ac:dyDescent="0.2">
      <c r="A146" s="201" t="s">
        <v>37</v>
      </c>
      <c r="B146" s="219">
        <f>COUNTIF(B137,"Completed")/B145</f>
        <v>0</v>
      </c>
      <c r="C146" s="210">
        <f>COUNTIF(C137:C141,"Completed")/C145</f>
        <v>0</v>
      </c>
      <c r="D146" s="210">
        <f>COUNTIF(D138:D143,"Completed")/D145</f>
        <v>0</v>
      </c>
      <c r="E146" s="211">
        <f>COUNTIF(E142:E144,"Completed")/E145</f>
        <v>0</v>
      </c>
    </row>
    <row r="147" spans="1:12" x14ac:dyDescent="0.2">
      <c r="A147" s="204" t="s">
        <v>299</v>
      </c>
      <c r="B147" s="220">
        <f>COUNTIF(B137,"Not Started")/B145</f>
        <v>0</v>
      </c>
      <c r="C147" s="212">
        <f>COUNTIF(C137:C141,"Not Started")/C145</f>
        <v>0</v>
      </c>
      <c r="D147" s="212">
        <f>COUNTIF(D138:D143,"Not Started")/D145</f>
        <v>0</v>
      </c>
      <c r="E147" s="213">
        <f>COUNTIF(E142:E144,"Not Started")/E145</f>
        <v>0</v>
      </c>
    </row>
    <row r="148" spans="1:12" x14ac:dyDescent="0.2">
      <c r="A148" s="204" t="s">
        <v>52</v>
      </c>
      <c r="B148" s="220">
        <f>COUNTIF(B137,"In progress")/B145</f>
        <v>0</v>
      </c>
      <c r="C148" s="212">
        <f>COUNTIF(C137:C141,"In progress")/C145</f>
        <v>0</v>
      </c>
      <c r="D148" s="212">
        <f>COUNTIF(D138:D143,"In progress")/D145</f>
        <v>0</v>
      </c>
      <c r="E148" s="213">
        <f>COUNTIF(E142:E144,"In progress")/E145</f>
        <v>0</v>
      </c>
    </row>
    <row r="149" spans="1:12" x14ac:dyDescent="0.2">
      <c r="A149" s="205" t="s">
        <v>197</v>
      </c>
      <c r="B149" s="221">
        <f>COUNTIF(B137,"0")/B145</f>
        <v>1</v>
      </c>
      <c r="C149" s="214">
        <f>COUNTIF(C137:C141,"0")/C145</f>
        <v>1</v>
      </c>
      <c r="D149" s="214">
        <f>COUNTIF(D138:D143,"0")/D145</f>
        <v>1</v>
      </c>
      <c r="E149" s="215">
        <f>COUNTIF(E142:E144,"0")/E145</f>
        <v>1</v>
      </c>
    </row>
    <row r="153" spans="1:12" x14ac:dyDescent="0.2">
      <c r="A153" s="223" t="s">
        <v>175</v>
      </c>
    </row>
    <row r="154" spans="1:12" x14ac:dyDescent="0.2">
      <c r="K154" s="137"/>
      <c r="L154" s="1"/>
    </row>
    <row r="155" spans="1:12" ht="51" x14ac:dyDescent="0.2">
      <c r="A155" s="207"/>
      <c r="B155" s="216" t="str">
        <f>'National Readiness'!D9</f>
        <v xml:space="preserve">Sep-20             (Pre-planning Baseline) </v>
      </c>
      <c r="C155" s="217" t="str">
        <f>'National Readiness'!E9</f>
        <v>Oct-Nov 20</v>
      </c>
      <c r="D155" s="218" t="str">
        <f>'National Readiness'!F9</f>
        <v>Dec 20-Jan 21</v>
      </c>
      <c r="K155" s="137"/>
      <c r="L155" s="1"/>
    </row>
    <row r="156" spans="1:12" x14ac:dyDescent="0.2">
      <c r="A156" s="80" t="s">
        <v>146</v>
      </c>
      <c r="B156" s="204">
        <f>'National Readiness'!D48</f>
        <v>0</v>
      </c>
      <c r="C156" s="6">
        <f>'National Readiness'!E48</f>
        <v>0</v>
      </c>
      <c r="D156" s="77"/>
      <c r="K156" s="137"/>
      <c r="L156" s="1"/>
    </row>
    <row r="157" spans="1:12" x14ac:dyDescent="0.2">
      <c r="A157" s="80" t="s">
        <v>147</v>
      </c>
      <c r="B157" s="204">
        <f>'National Readiness'!D49</f>
        <v>0</v>
      </c>
      <c r="C157" s="6">
        <f>'National Readiness'!E49</f>
        <v>0</v>
      </c>
      <c r="D157" s="77"/>
      <c r="K157" s="137"/>
      <c r="L157" s="1"/>
    </row>
    <row r="158" spans="1:12" x14ac:dyDescent="0.2">
      <c r="A158" s="80" t="s">
        <v>148</v>
      </c>
      <c r="B158" s="204">
        <f>'National Readiness'!D50</f>
        <v>0</v>
      </c>
      <c r="C158" s="6">
        <f>'National Readiness'!E50</f>
        <v>0</v>
      </c>
      <c r="D158" s="77"/>
      <c r="K158" s="137"/>
      <c r="L158" s="1"/>
    </row>
    <row r="159" spans="1:12" x14ac:dyDescent="0.2">
      <c r="A159" s="80" t="s">
        <v>189</v>
      </c>
      <c r="B159" s="204">
        <f>'National Readiness'!D51</f>
        <v>0</v>
      </c>
      <c r="C159" s="6">
        <f>'National Readiness'!E51</f>
        <v>0</v>
      </c>
      <c r="D159" s="77"/>
      <c r="K159" s="137"/>
      <c r="L159" s="1"/>
    </row>
    <row r="160" spans="1:12" x14ac:dyDescent="0.2">
      <c r="A160" s="80" t="s">
        <v>190</v>
      </c>
      <c r="B160" s="204">
        <f>'National Readiness'!D52</f>
        <v>0</v>
      </c>
      <c r="C160" s="6">
        <f>'National Readiness'!E52</f>
        <v>0</v>
      </c>
      <c r="D160" s="77"/>
      <c r="K160" s="137"/>
      <c r="L160" s="1"/>
    </row>
    <row r="161" spans="1:13" x14ac:dyDescent="0.2">
      <c r="A161" s="80" t="s">
        <v>191</v>
      </c>
      <c r="B161" s="204"/>
      <c r="C161" s="6">
        <f>'National Readiness'!E53</f>
        <v>0</v>
      </c>
      <c r="D161" s="77">
        <f>'National Readiness'!F53</f>
        <v>0</v>
      </c>
      <c r="K161" s="137"/>
      <c r="L161" s="1"/>
    </row>
    <row r="162" spans="1:13" x14ac:dyDescent="0.2">
      <c r="A162" s="80" t="s">
        <v>193</v>
      </c>
      <c r="B162" s="204"/>
      <c r="C162" s="6">
        <f>'National Readiness'!E54</f>
        <v>0</v>
      </c>
      <c r="D162" s="77">
        <f>'National Readiness'!F54</f>
        <v>0</v>
      </c>
      <c r="K162" s="137"/>
      <c r="L162" s="1"/>
    </row>
    <row r="163" spans="1:13" x14ac:dyDescent="0.2">
      <c r="A163" s="207"/>
      <c r="B163" s="201">
        <f>COUNTA(B156:B160)</f>
        <v>5</v>
      </c>
      <c r="C163" s="225">
        <f>COUNTA(C156:C162)</f>
        <v>7</v>
      </c>
      <c r="D163" s="76">
        <f>COUNTA(D161:D162)</f>
        <v>2</v>
      </c>
      <c r="K163" s="137"/>
      <c r="L163" s="1"/>
    </row>
    <row r="164" spans="1:13" x14ac:dyDescent="0.2">
      <c r="A164" s="201" t="s">
        <v>37</v>
      </c>
      <c r="B164" s="219">
        <f>COUNTIF(B156:B160,"Completed")/B163</f>
        <v>0</v>
      </c>
      <c r="C164" s="210">
        <f>COUNTIF(C156:C162,"Completed")/C163</f>
        <v>0</v>
      </c>
      <c r="D164" s="211">
        <f>COUNTIF(D161:D162,"Completed")/D163</f>
        <v>0</v>
      </c>
      <c r="K164" s="137"/>
      <c r="L164" s="1"/>
    </row>
    <row r="165" spans="1:13" x14ac:dyDescent="0.2">
      <c r="A165" s="204" t="s">
        <v>299</v>
      </c>
      <c r="B165" s="220">
        <f>COUNTIF(B156:B160,"Not Started")/B163</f>
        <v>0</v>
      </c>
      <c r="C165" s="212">
        <f>COUNTIF(C156:C162,"Not Started")/C163</f>
        <v>0</v>
      </c>
      <c r="D165" s="213">
        <f>COUNTIF(D161:D162,"Not Started")/D163</f>
        <v>0</v>
      </c>
      <c r="K165" s="137"/>
      <c r="L165" s="1"/>
    </row>
    <row r="166" spans="1:13" x14ac:dyDescent="0.2">
      <c r="A166" s="204" t="s">
        <v>52</v>
      </c>
      <c r="B166" s="220">
        <f>COUNTIF(B156:B160,"In progress")/B163</f>
        <v>0</v>
      </c>
      <c r="C166" s="212">
        <f>COUNTIF(C156:C162,"In progress")/C163</f>
        <v>0</v>
      </c>
      <c r="D166" s="213">
        <f>COUNTIF(D161:D162,"In progress")/D163</f>
        <v>0</v>
      </c>
      <c r="K166" s="137"/>
      <c r="L166" s="1"/>
    </row>
    <row r="167" spans="1:13" x14ac:dyDescent="0.2">
      <c r="A167" s="205" t="s">
        <v>197</v>
      </c>
      <c r="B167" s="221">
        <f>COUNTIF(B156:B160,"0")/B163</f>
        <v>1</v>
      </c>
      <c r="C167" s="214">
        <f>COUNTIF(C156:C162,"0")/C163</f>
        <v>1</v>
      </c>
      <c r="D167" s="215">
        <f>COUNTIF(D161:D162,"0")/D163</f>
        <v>1</v>
      </c>
    </row>
    <row r="172" spans="1:13" x14ac:dyDescent="0.2">
      <c r="A172" s="1" t="s">
        <v>188</v>
      </c>
    </row>
    <row r="173" spans="1:13" x14ac:dyDescent="0.2">
      <c r="L173" s="1"/>
      <c r="M173" s="137"/>
    </row>
    <row r="174" spans="1:13" ht="51" x14ac:dyDescent="0.2">
      <c r="A174" s="207"/>
      <c r="B174" s="216" t="str">
        <f>'National Readiness'!D9</f>
        <v xml:space="preserve">Sep-20             (Pre-planning Baseline) </v>
      </c>
      <c r="C174" s="217" t="str">
        <f>'National Readiness'!E9</f>
        <v>Oct-Nov 20</v>
      </c>
      <c r="D174" s="217" t="str">
        <f>'National Readiness'!F9</f>
        <v>Dec 20-Jan 21</v>
      </c>
      <c r="E174" s="218" t="str">
        <f>'National Readiness'!G9</f>
        <v>Feb-Mar 21</v>
      </c>
      <c r="L174" s="1"/>
      <c r="M174" s="137"/>
    </row>
    <row r="175" spans="1:13" x14ac:dyDescent="0.2">
      <c r="A175" s="80" t="s">
        <v>192</v>
      </c>
      <c r="B175" s="201">
        <f>'National Readiness'!D55</f>
        <v>0</v>
      </c>
      <c r="C175" s="225">
        <f>'National Readiness'!E55</f>
        <v>0</v>
      </c>
      <c r="D175" s="225"/>
      <c r="E175" s="76"/>
      <c r="L175" s="1"/>
      <c r="M175" s="137"/>
    </row>
    <row r="176" spans="1:13" x14ac:dyDescent="0.2">
      <c r="A176" s="80" t="s">
        <v>194</v>
      </c>
      <c r="B176" s="204"/>
      <c r="C176" s="6"/>
      <c r="D176" s="6">
        <f>'National Readiness'!F56</f>
        <v>0</v>
      </c>
      <c r="E176" s="77">
        <f>'National Readiness'!G56</f>
        <v>0</v>
      </c>
      <c r="L176" s="1"/>
      <c r="M176" s="137"/>
    </row>
    <row r="177" spans="1:13" x14ac:dyDescent="0.2">
      <c r="A177" s="80" t="s">
        <v>195</v>
      </c>
      <c r="B177" s="205"/>
      <c r="C177" s="206"/>
      <c r="D177" s="206">
        <f>'National Readiness'!F57</f>
        <v>0</v>
      </c>
      <c r="E177" s="78">
        <f>'National Readiness'!G57</f>
        <v>0</v>
      </c>
      <c r="L177" s="1"/>
      <c r="M177" s="137"/>
    </row>
    <row r="178" spans="1:13" x14ac:dyDescent="0.2">
      <c r="A178" s="207"/>
      <c r="B178" s="207">
        <f>COUNTA(B175)</f>
        <v>1</v>
      </c>
      <c r="C178" s="208">
        <f>COUNTA(C175)</f>
        <v>1</v>
      </c>
      <c r="D178" s="208">
        <f>COUNTA(D176:D177)</f>
        <v>2</v>
      </c>
      <c r="E178" s="209">
        <f>COUNTA(E176:E177)</f>
        <v>2</v>
      </c>
      <c r="L178" s="1"/>
      <c r="M178" s="137"/>
    </row>
    <row r="179" spans="1:13" x14ac:dyDescent="0.2">
      <c r="A179" s="201" t="s">
        <v>37</v>
      </c>
      <c r="B179" s="219">
        <f>COUNTIF(B175,"Completed")/B178</f>
        <v>0</v>
      </c>
      <c r="C179" s="210">
        <f>COUNTIF(C175,"Completed")/C178</f>
        <v>0</v>
      </c>
      <c r="D179" s="210">
        <f>COUNTIF(D176:D177,"Completed")/D178</f>
        <v>0</v>
      </c>
      <c r="E179" s="211">
        <f>COUNTIF(E176:E177,"Completed")/E178</f>
        <v>0</v>
      </c>
      <c r="L179" s="1"/>
      <c r="M179" s="137"/>
    </row>
    <row r="180" spans="1:13" x14ac:dyDescent="0.2">
      <c r="A180" s="204" t="s">
        <v>299</v>
      </c>
      <c r="B180" s="220">
        <f>COUNTIF(B175,"Not Started")/B178</f>
        <v>0</v>
      </c>
      <c r="C180" s="212">
        <f>COUNTIF(C175,"Not Started")/C178</f>
        <v>0</v>
      </c>
      <c r="D180" s="212">
        <f>COUNTIF(D176:D177,"Not Started")/D178</f>
        <v>0</v>
      </c>
      <c r="E180" s="213">
        <f>COUNTIF(E176:E177,"Not Started")/E178</f>
        <v>0</v>
      </c>
      <c r="L180" s="1"/>
      <c r="M180" s="137"/>
    </row>
    <row r="181" spans="1:13" x14ac:dyDescent="0.2">
      <c r="A181" s="204" t="s">
        <v>52</v>
      </c>
      <c r="B181" s="220">
        <f>COUNTIF(B175,"In progress")/B178</f>
        <v>0</v>
      </c>
      <c r="C181" s="212">
        <f>COUNTIF(C175,"In progress")/C178</f>
        <v>0</v>
      </c>
      <c r="D181" s="212">
        <f>COUNTIF(D176:D177,"In progress")/D178</f>
        <v>0</v>
      </c>
      <c r="E181" s="213">
        <f>COUNTIF(E176:E177,"In progress")/E178</f>
        <v>0</v>
      </c>
      <c r="L181" s="1"/>
      <c r="M181" s="137"/>
    </row>
    <row r="182" spans="1:13" x14ac:dyDescent="0.2">
      <c r="A182" s="205" t="s">
        <v>197</v>
      </c>
      <c r="B182" s="221">
        <f>COUNTIF(B175,"0")/B178</f>
        <v>1</v>
      </c>
      <c r="C182" s="214">
        <f>COUNTIF(C175,"0")/C178</f>
        <v>1</v>
      </c>
      <c r="D182" s="214">
        <f>COUNTIF(D176:D177,"0")/D178</f>
        <v>1</v>
      </c>
      <c r="E182" s="215">
        <f>COUNTIF(E176:E177,"0")/E178</f>
        <v>1</v>
      </c>
    </row>
    <row r="193" spans="1:1" ht="16.5" x14ac:dyDescent="0.2">
      <c r="A193" s="303" t="s">
        <v>300</v>
      </c>
    </row>
    <row r="194" spans="1:1" x14ac:dyDescent="0.2">
      <c r="A194" s="304"/>
    </row>
    <row r="195" spans="1:1" x14ac:dyDescent="0.2">
      <c r="A195" s="304" t="s">
        <v>301</v>
      </c>
    </row>
  </sheetData>
  <hyperlinks>
    <hyperlink ref="A193" r:id="rId1" display="https://creativecommons.org/licenses/by-nc-sa/3.0/igo" xr:uid="{F306BAA1-E3E3-4ECE-A4E6-085E154084B9}"/>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C1161-0B89-4C34-A8B0-471524D7B49D}">
  <dimension ref="A2:H43"/>
  <sheetViews>
    <sheetView zoomScale="90" zoomScaleNormal="90" zoomScaleSheetLayoutView="100" workbookViewId="0"/>
  </sheetViews>
  <sheetFormatPr defaultColWidth="8.7109375" defaultRowHeight="12" x14ac:dyDescent="0.2"/>
  <cols>
    <col min="1" max="1" width="4.42578125" style="129" customWidth="1"/>
    <col min="2" max="2" width="30.5703125" style="129" customWidth="1"/>
    <col min="3" max="3" width="38.140625" style="129" customWidth="1"/>
    <col min="4" max="4" width="10.85546875" style="129" customWidth="1"/>
    <col min="5" max="5" width="53.5703125" style="129" customWidth="1"/>
    <col min="6" max="6" width="15.42578125" style="129" customWidth="1"/>
    <col min="7" max="7" width="76.28515625" style="129" customWidth="1"/>
    <col min="8" max="8" width="13.85546875" style="129" customWidth="1"/>
    <col min="9" max="16384" width="8.7109375" style="129"/>
  </cols>
  <sheetData>
    <row r="2" spans="1:8" ht="39.4" customHeight="1" x14ac:dyDescent="0.2"/>
    <row r="3" spans="1:8" s="253" customFormat="1" ht="18.75" x14ac:dyDescent="0.3">
      <c r="A3" s="346" t="s">
        <v>54</v>
      </c>
      <c r="B3" s="346"/>
      <c r="C3" s="346"/>
      <c r="D3" s="346"/>
      <c r="E3" s="346"/>
      <c r="F3" s="252"/>
      <c r="G3" s="252"/>
      <c r="H3" s="252"/>
    </row>
    <row r="4" spans="1:8" ht="15" x14ac:dyDescent="0.2">
      <c r="A4" s="347" t="s">
        <v>251</v>
      </c>
      <c r="B4" s="347"/>
      <c r="C4" s="347"/>
      <c r="D4" s="347"/>
      <c r="E4" s="347"/>
      <c r="F4" s="128"/>
      <c r="G4" s="128"/>
      <c r="H4" s="128"/>
    </row>
    <row r="5" spans="1:8" ht="15.75" x14ac:dyDescent="0.2">
      <c r="A5" s="345" t="s">
        <v>108</v>
      </c>
      <c r="B5" s="345"/>
      <c r="C5" s="345"/>
      <c r="D5" s="345"/>
      <c r="E5" s="345"/>
      <c r="F5" s="345"/>
      <c r="G5" s="345"/>
      <c r="H5" s="345"/>
    </row>
    <row r="6" spans="1:8" ht="12.75" x14ac:dyDescent="0.2">
      <c r="A6" s="254" t="s">
        <v>55</v>
      </c>
      <c r="B6" s="254" t="s">
        <v>252</v>
      </c>
      <c r="C6" s="254" t="s">
        <v>56</v>
      </c>
      <c r="D6" s="255" t="s">
        <v>57</v>
      </c>
      <c r="E6" s="256" t="s">
        <v>58</v>
      </c>
      <c r="F6" s="254" t="s">
        <v>59</v>
      </c>
      <c r="G6" s="254" t="s">
        <v>60</v>
      </c>
      <c r="H6" s="254" t="s">
        <v>61</v>
      </c>
    </row>
    <row r="7" spans="1:8" s="263" customFormat="1" ht="25.5" x14ac:dyDescent="0.2">
      <c r="A7" s="257">
        <v>1</v>
      </c>
      <c r="B7" s="258" t="s">
        <v>253</v>
      </c>
      <c r="C7" s="259" t="s">
        <v>254</v>
      </c>
      <c r="D7" s="260" t="s">
        <v>255</v>
      </c>
      <c r="E7" s="261" t="s">
        <v>256</v>
      </c>
      <c r="F7" s="262" t="s">
        <v>257</v>
      </c>
      <c r="G7" s="262" t="s">
        <v>258</v>
      </c>
      <c r="H7" s="262" t="s">
        <v>94</v>
      </c>
    </row>
    <row r="8" spans="1:8" s="263" customFormat="1" ht="76.5" x14ac:dyDescent="0.2">
      <c r="A8" s="257">
        <v>2</v>
      </c>
      <c r="B8" s="258" t="s">
        <v>253</v>
      </c>
      <c r="C8" s="259" t="s">
        <v>259</v>
      </c>
      <c r="D8" s="260">
        <v>44106</v>
      </c>
      <c r="E8" s="261" t="s">
        <v>260</v>
      </c>
      <c r="F8" s="262" t="s">
        <v>261</v>
      </c>
      <c r="G8" s="262" t="s">
        <v>262</v>
      </c>
      <c r="H8" s="262" t="s">
        <v>94</v>
      </c>
    </row>
    <row r="9" spans="1:8" s="263" customFormat="1" ht="60" x14ac:dyDescent="0.2">
      <c r="A9" s="257">
        <v>3</v>
      </c>
      <c r="B9" s="258" t="s">
        <v>253</v>
      </c>
      <c r="C9" s="259" t="s">
        <v>263</v>
      </c>
      <c r="D9" s="260">
        <v>43950</v>
      </c>
      <c r="E9" s="261" t="s">
        <v>264</v>
      </c>
      <c r="F9" s="262" t="s">
        <v>265</v>
      </c>
      <c r="G9" s="262" t="s">
        <v>266</v>
      </c>
      <c r="H9" s="262" t="s">
        <v>94</v>
      </c>
    </row>
    <row r="10" spans="1:8" s="263" customFormat="1" ht="51" x14ac:dyDescent="0.2">
      <c r="A10" s="257">
        <v>4</v>
      </c>
      <c r="B10" s="258" t="s">
        <v>253</v>
      </c>
      <c r="C10" s="259" t="s">
        <v>267</v>
      </c>
      <c r="D10" s="260">
        <v>44083</v>
      </c>
      <c r="E10" s="261" t="s">
        <v>268</v>
      </c>
      <c r="F10" s="262" t="s">
        <v>265</v>
      </c>
      <c r="G10" s="262" t="s">
        <v>269</v>
      </c>
      <c r="H10" s="262" t="s">
        <v>94</v>
      </c>
    </row>
    <row r="11" spans="1:8" s="263" customFormat="1" ht="76.5" x14ac:dyDescent="0.2">
      <c r="A11" s="257">
        <v>5</v>
      </c>
      <c r="B11" s="258" t="s">
        <v>253</v>
      </c>
      <c r="C11" s="259" t="s">
        <v>270</v>
      </c>
      <c r="D11" s="260">
        <v>44088</v>
      </c>
      <c r="E11" s="261" t="s">
        <v>271</v>
      </c>
      <c r="F11" s="262" t="s">
        <v>265</v>
      </c>
      <c r="G11" s="262" t="s">
        <v>272</v>
      </c>
      <c r="H11" s="262" t="s">
        <v>66</v>
      </c>
    </row>
    <row r="12" spans="1:8" s="263" customFormat="1" ht="45" x14ac:dyDescent="0.2">
      <c r="A12" s="257">
        <v>6</v>
      </c>
      <c r="B12" s="258" t="s">
        <v>253</v>
      </c>
      <c r="C12" s="259" t="s">
        <v>273</v>
      </c>
      <c r="D12" s="260" t="s">
        <v>255</v>
      </c>
      <c r="E12" s="261" t="s">
        <v>274</v>
      </c>
      <c r="F12" s="262" t="s">
        <v>275</v>
      </c>
      <c r="G12" s="262" t="s">
        <v>276</v>
      </c>
      <c r="H12" s="262" t="s">
        <v>277</v>
      </c>
    </row>
    <row r="13" spans="1:8" ht="30" x14ac:dyDescent="0.2">
      <c r="A13" s="257">
        <v>7</v>
      </c>
      <c r="B13" s="258" t="s">
        <v>253</v>
      </c>
      <c r="C13" s="259" t="s">
        <v>278</v>
      </c>
      <c r="D13" s="260" t="s">
        <v>279</v>
      </c>
      <c r="E13" s="261" t="s">
        <v>280</v>
      </c>
      <c r="F13" s="262" t="s">
        <v>275</v>
      </c>
      <c r="G13" s="262" t="s">
        <v>281</v>
      </c>
      <c r="H13" s="262" t="s">
        <v>94</v>
      </c>
    </row>
    <row r="14" spans="1:8" ht="30" x14ac:dyDescent="0.2">
      <c r="A14" s="257">
        <v>8</v>
      </c>
      <c r="B14" s="258" t="s">
        <v>253</v>
      </c>
      <c r="C14" s="258" t="s">
        <v>282</v>
      </c>
      <c r="D14" s="264">
        <v>44022</v>
      </c>
      <c r="E14" s="265" t="s">
        <v>246</v>
      </c>
      <c r="F14" s="266" t="s">
        <v>247</v>
      </c>
      <c r="G14" s="267" t="s">
        <v>248</v>
      </c>
      <c r="H14" s="266" t="s">
        <v>249</v>
      </c>
    </row>
    <row r="15" spans="1:8" ht="63.75" x14ac:dyDescent="0.2">
      <c r="A15" s="268">
        <v>9</v>
      </c>
      <c r="B15" s="258" t="s">
        <v>283</v>
      </c>
      <c r="C15" s="259" t="s">
        <v>62</v>
      </c>
      <c r="D15" s="260">
        <v>43916</v>
      </c>
      <c r="E15" s="269" t="s">
        <v>63</v>
      </c>
      <c r="F15" s="262" t="s">
        <v>64</v>
      </c>
      <c r="G15" s="262" t="s">
        <v>65</v>
      </c>
      <c r="H15" s="262" t="s">
        <v>66</v>
      </c>
    </row>
    <row r="16" spans="1:8" ht="25.5" x14ac:dyDescent="0.2">
      <c r="A16" s="268">
        <v>10</v>
      </c>
      <c r="B16" s="258" t="s">
        <v>283</v>
      </c>
      <c r="C16" s="259" t="s">
        <v>74</v>
      </c>
      <c r="D16" s="260">
        <v>43937</v>
      </c>
      <c r="E16" s="270" t="s">
        <v>75</v>
      </c>
      <c r="F16" s="262" t="s">
        <v>76</v>
      </c>
      <c r="G16" s="262" t="s">
        <v>77</v>
      </c>
      <c r="H16" s="262" t="s">
        <v>66</v>
      </c>
    </row>
    <row r="17" spans="1:8" ht="38.25" x14ac:dyDescent="0.2">
      <c r="A17" s="268">
        <v>11</v>
      </c>
      <c r="B17" s="258" t="s">
        <v>283</v>
      </c>
      <c r="C17" s="259" t="s">
        <v>78</v>
      </c>
      <c r="D17" s="260">
        <v>43911</v>
      </c>
      <c r="E17" s="271" t="s">
        <v>79</v>
      </c>
      <c r="F17" s="262" t="s">
        <v>64</v>
      </c>
      <c r="G17" s="272" t="s">
        <v>80</v>
      </c>
      <c r="H17" s="262" t="s">
        <v>81</v>
      </c>
    </row>
    <row r="18" spans="1:8" ht="89.25" x14ac:dyDescent="0.2">
      <c r="A18" s="268">
        <v>12</v>
      </c>
      <c r="B18" s="258" t="s">
        <v>283</v>
      </c>
      <c r="C18" s="259" t="s">
        <v>82</v>
      </c>
      <c r="D18" s="264">
        <v>43956</v>
      </c>
      <c r="E18" s="261" t="s">
        <v>284</v>
      </c>
      <c r="F18" s="262" t="s">
        <v>64</v>
      </c>
      <c r="G18" s="262" t="s">
        <v>83</v>
      </c>
      <c r="H18" s="266" t="s">
        <v>84</v>
      </c>
    </row>
    <row r="19" spans="1:8" ht="89.25" x14ac:dyDescent="0.2">
      <c r="A19" s="268">
        <v>13</v>
      </c>
      <c r="B19" s="258" t="s">
        <v>283</v>
      </c>
      <c r="C19" s="259" t="s">
        <v>285</v>
      </c>
      <c r="D19" s="264">
        <v>43961</v>
      </c>
      <c r="E19" s="261" t="s">
        <v>286</v>
      </c>
      <c r="F19" s="262" t="s">
        <v>85</v>
      </c>
      <c r="G19" s="262" t="s">
        <v>86</v>
      </c>
      <c r="H19" s="266" t="s">
        <v>87</v>
      </c>
    </row>
    <row r="20" spans="1:8" ht="76.5" x14ac:dyDescent="0.2">
      <c r="A20" s="268">
        <v>14</v>
      </c>
      <c r="B20" s="258" t="s">
        <v>283</v>
      </c>
      <c r="C20" s="259" t="s">
        <v>88</v>
      </c>
      <c r="D20" s="273">
        <v>43966</v>
      </c>
      <c r="E20" s="270" t="s">
        <v>140</v>
      </c>
      <c r="F20" s="262" t="s">
        <v>64</v>
      </c>
      <c r="G20" s="262" t="s">
        <v>287</v>
      </c>
      <c r="H20" s="274" t="s">
        <v>66</v>
      </c>
    </row>
    <row r="21" spans="1:8" ht="76.5" x14ac:dyDescent="0.2">
      <c r="A21" s="268">
        <v>15</v>
      </c>
      <c r="B21" s="258" t="s">
        <v>283</v>
      </c>
      <c r="C21" s="259" t="s">
        <v>89</v>
      </c>
      <c r="D21" s="260">
        <v>43973</v>
      </c>
      <c r="E21" s="261" t="s">
        <v>288</v>
      </c>
      <c r="F21" s="262" t="s">
        <v>64</v>
      </c>
      <c r="G21" s="262" t="s">
        <v>90</v>
      </c>
      <c r="H21" s="262" t="s">
        <v>66</v>
      </c>
    </row>
    <row r="22" spans="1:8" ht="76.5" x14ac:dyDescent="0.2">
      <c r="A22" s="268">
        <v>16</v>
      </c>
      <c r="B22" s="258" t="s">
        <v>283</v>
      </c>
      <c r="C22" s="259" t="s">
        <v>70</v>
      </c>
      <c r="D22" s="260">
        <v>43933</v>
      </c>
      <c r="E22" s="269" t="s">
        <v>71</v>
      </c>
      <c r="F22" s="262" t="s">
        <v>72</v>
      </c>
      <c r="G22" s="262" t="s">
        <v>73</v>
      </c>
      <c r="H22" s="262" t="s">
        <v>66</v>
      </c>
    </row>
    <row r="23" spans="1:8" ht="102" x14ac:dyDescent="0.2">
      <c r="A23" s="268">
        <v>17</v>
      </c>
      <c r="B23" s="258" t="s">
        <v>289</v>
      </c>
      <c r="C23" s="262" t="s">
        <v>141</v>
      </c>
      <c r="D23" s="260">
        <v>43973</v>
      </c>
      <c r="E23" s="270" t="s">
        <v>91</v>
      </c>
      <c r="F23" s="262" t="s">
        <v>92</v>
      </c>
      <c r="G23" s="262" t="s">
        <v>93</v>
      </c>
      <c r="H23" s="262" t="s">
        <v>94</v>
      </c>
    </row>
    <row r="24" spans="1:8" ht="51" x14ac:dyDescent="0.2">
      <c r="A24" s="268">
        <v>18</v>
      </c>
      <c r="B24" s="258" t="s">
        <v>289</v>
      </c>
      <c r="C24" s="258" t="s">
        <v>95</v>
      </c>
      <c r="D24" s="260">
        <v>43978</v>
      </c>
      <c r="E24" s="270" t="s">
        <v>96</v>
      </c>
      <c r="F24" s="262" t="s">
        <v>64</v>
      </c>
      <c r="G24" s="262" t="s">
        <v>97</v>
      </c>
      <c r="H24" s="262" t="s">
        <v>98</v>
      </c>
    </row>
    <row r="25" spans="1:8" ht="76.5" x14ac:dyDescent="0.2">
      <c r="A25" s="268">
        <v>19</v>
      </c>
      <c r="B25" s="258" t="s">
        <v>289</v>
      </c>
      <c r="C25" s="275" t="s">
        <v>99</v>
      </c>
      <c r="D25" s="260">
        <v>43983</v>
      </c>
      <c r="E25" s="270" t="s">
        <v>250</v>
      </c>
      <c r="F25" s="262" t="s">
        <v>64</v>
      </c>
      <c r="G25" s="272" t="s">
        <v>100</v>
      </c>
      <c r="H25" s="266" t="s">
        <v>84</v>
      </c>
    </row>
    <row r="26" spans="1:8" ht="76.5" x14ac:dyDescent="0.2">
      <c r="A26" s="268">
        <v>20</v>
      </c>
      <c r="B26" s="258" t="s">
        <v>290</v>
      </c>
      <c r="C26" s="259" t="s">
        <v>291</v>
      </c>
      <c r="D26" s="276" t="s">
        <v>67</v>
      </c>
      <c r="E26" s="269" t="s">
        <v>68</v>
      </c>
      <c r="F26" s="262" t="s">
        <v>64</v>
      </c>
      <c r="G26" s="262" t="s">
        <v>292</v>
      </c>
      <c r="H26" s="262" t="s">
        <v>69</v>
      </c>
    </row>
    <row r="27" spans="1:8" ht="51" x14ac:dyDescent="0.2">
      <c r="A27" s="268">
        <v>21</v>
      </c>
      <c r="B27" s="258" t="s">
        <v>290</v>
      </c>
      <c r="C27" s="258" t="s">
        <v>101</v>
      </c>
      <c r="D27" s="260">
        <v>43986</v>
      </c>
      <c r="E27" s="270" t="s">
        <v>102</v>
      </c>
      <c r="F27" s="262" t="s">
        <v>64</v>
      </c>
      <c r="G27" s="272" t="s">
        <v>103</v>
      </c>
      <c r="H27" s="262" t="s">
        <v>104</v>
      </c>
    </row>
    <row r="28" spans="1:8" ht="51" x14ac:dyDescent="0.2">
      <c r="A28" s="277">
        <v>22</v>
      </c>
      <c r="B28" s="278" t="s">
        <v>290</v>
      </c>
      <c r="C28" s="278" t="s">
        <v>105</v>
      </c>
      <c r="D28" s="279">
        <v>44007</v>
      </c>
      <c r="E28" s="280" t="s">
        <v>106</v>
      </c>
      <c r="F28" s="281" t="s">
        <v>64</v>
      </c>
      <c r="G28" s="282" t="s">
        <v>107</v>
      </c>
      <c r="H28" s="281" t="s">
        <v>69</v>
      </c>
    </row>
    <row r="29" spans="1:8" ht="15.75" x14ac:dyDescent="0.2">
      <c r="A29" s="345"/>
      <c r="B29" s="345"/>
      <c r="C29" s="345"/>
      <c r="D29" s="345"/>
      <c r="E29" s="345"/>
      <c r="F29" s="345"/>
      <c r="G29" s="345"/>
      <c r="H29" s="345"/>
    </row>
    <row r="30" spans="1:8" ht="102" x14ac:dyDescent="0.2">
      <c r="A30" s="283">
        <v>23</v>
      </c>
      <c r="B30" s="284" t="s">
        <v>293</v>
      </c>
      <c r="C30" s="285" t="s">
        <v>109</v>
      </c>
      <c r="D30" s="286">
        <v>43942</v>
      </c>
      <c r="E30" s="287" t="s">
        <v>110</v>
      </c>
      <c r="F30" s="288" t="s">
        <v>64</v>
      </c>
      <c r="G30" s="288" t="s">
        <v>111</v>
      </c>
      <c r="H30" s="288" t="s">
        <v>112</v>
      </c>
    </row>
    <row r="31" spans="1:8" ht="89.25" x14ac:dyDescent="0.2">
      <c r="A31" s="289">
        <v>24</v>
      </c>
      <c r="B31" s="290" t="s">
        <v>293</v>
      </c>
      <c r="C31" s="259" t="s">
        <v>113</v>
      </c>
      <c r="D31" s="260">
        <v>43910</v>
      </c>
      <c r="E31" s="270" t="s">
        <v>114</v>
      </c>
      <c r="F31" s="262" t="s">
        <v>64</v>
      </c>
      <c r="G31" s="262" t="s">
        <v>115</v>
      </c>
      <c r="H31" s="262" t="s">
        <v>116</v>
      </c>
    </row>
    <row r="32" spans="1:8" ht="38.25" x14ac:dyDescent="0.2">
      <c r="A32" s="289">
        <v>25</v>
      </c>
      <c r="B32" s="290" t="s">
        <v>293</v>
      </c>
      <c r="C32" s="259" t="s">
        <v>117</v>
      </c>
      <c r="D32" s="260">
        <v>43934</v>
      </c>
      <c r="E32" s="270" t="s">
        <v>118</v>
      </c>
      <c r="F32" s="262" t="s">
        <v>64</v>
      </c>
      <c r="G32" s="262" t="s">
        <v>119</v>
      </c>
      <c r="H32" s="262" t="s">
        <v>120</v>
      </c>
    </row>
    <row r="33" spans="1:8" ht="102" x14ac:dyDescent="0.2">
      <c r="A33" s="289">
        <v>26</v>
      </c>
      <c r="B33" s="290" t="s">
        <v>293</v>
      </c>
      <c r="C33" s="258" t="s">
        <v>121</v>
      </c>
      <c r="D33" s="260">
        <v>43916</v>
      </c>
      <c r="E33" s="270" t="s">
        <v>122</v>
      </c>
      <c r="F33" s="262" t="s">
        <v>64</v>
      </c>
      <c r="G33" s="262" t="s">
        <v>123</v>
      </c>
      <c r="H33" s="262" t="s">
        <v>124</v>
      </c>
    </row>
    <row r="34" spans="1:8" ht="38.25" x14ac:dyDescent="0.2">
      <c r="A34" s="289">
        <v>27</v>
      </c>
      <c r="B34" s="290" t="s">
        <v>293</v>
      </c>
      <c r="C34" s="258" t="s">
        <v>125</v>
      </c>
      <c r="D34" s="273">
        <v>43945</v>
      </c>
      <c r="E34" s="270" t="s">
        <v>126</v>
      </c>
      <c r="F34" s="274" t="s">
        <v>64</v>
      </c>
      <c r="G34" s="262" t="s">
        <v>127</v>
      </c>
      <c r="H34" s="274" t="s">
        <v>124</v>
      </c>
    </row>
    <row r="35" spans="1:8" ht="38.25" x14ac:dyDescent="0.2">
      <c r="A35" s="289">
        <v>28</v>
      </c>
      <c r="B35" s="290" t="s">
        <v>293</v>
      </c>
      <c r="C35" s="258" t="s">
        <v>128</v>
      </c>
      <c r="D35" s="273">
        <v>43970</v>
      </c>
      <c r="E35" s="270" t="s">
        <v>129</v>
      </c>
      <c r="F35" s="274" t="s">
        <v>64</v>
      </c>
      <c r="G35" s="262" t="s">
        <v>130</v>
      </c>
      <c r="H35" s="274" t="s">
        <v>124</v>
      </c>
    </row>
    <row r="36" spans="1:8" ht="38.25" x14ac:dyDescent="0.2">
      <c r="A36" s="289">
        <v>29</v>
      </c>
      <c r="B36" s="290" t="s">
        <v>293</v>
      </c>
      <c r="C36" s="258" t="s">
        <v>131</v>
      </c>
      <c r="D36" s="291">
        <v>43999</v>
      </c>
      <c r="E36" s="292" t="s">
        <v>132</v>
      </c>
      <c r="F36" s="293" t="s">
        <v>64</v>
      </c>
      <c r="G36" s="266" t="s">
        <v>133</v>
      </c>
      <c r="H36" s="293" t="s">
        <v>124</v>
      </c>
    </row>
    <row r="41" spans="1:8" ht="16.5" x14ac:dyDescent="0.2">
      <c r="A41" s="303" t="s">
        <v>300</v>
      </c>
    </row>
    <row r="42" spans="1:8" ht="12.75" x14ac:dyDescent="0.2">
      <c r="A42" s="304"/>
    </row>
    <row r="43" spans="1:8" ht="12.75" x14ac:dyDescent="0.2">
      <c r="A43" s="304" t="s">
        <v>301</v>
      </c>
    </row>
  </sheetData>
  <mergeCells count="4">
    <mergeCell ref="A29:H29"/>
    <mergeCell ref="A5:H5"/>
    <mergeCell ref="A3:E3"/>
    <mergeCell ref="A4:E4"/>
  </mergeCells>
  <hyperlinks>
    <hyperlink ref="E15" r:id="rId1" xr:uid="{BCA7E7B2-2DC9-4CE2-BCB2-94DEB793F6D5}"/>
    <hyperlink ref="E31" r:id="rId2" xr:uid="{9D2C3214-A950-4902-9F69-032EE8219418}"/>
    <hyperlink ref="E32" r:id="rId3" xr:uid="{5DC14624-E3B1-431B-82E6-F90862BAF13A}"/>
    <hyperlink ref="E33" r:id="rId4" xr:uid="{7F6ACE56-6327-4BC9-9D43-284CE00C9485}"/>
    <hyperlink ref="E30" r:id="rId5" xr:uid="{470D1BAF-4ADD-4689-8948-F8558F69783D}"/>
    <hyperlink ref="E34" r:id="rId6" xr:uid="{C6943EC0-3ADA-4F4E-8B1F-119DFB94D032}"/>
    <hyperlink ref="E35" r:id="rId7" xr:uid="{BB03E5C7-FF54-460B-9FFD-7AC53D3FEC61}"/>
    <hyperlink ref="E36" r:id="rId8" xr:uid="{186B32CE-A200-4318-A328-6E35319891C1}"/>
    <hyperlink ref="E7" r:id="rId9" xr:uid="{8D51345F-F42D-4A43-9F7A-864968ED8AF8}"/>
    <hyperlink ref="E9" r:id="rId10" location=":~:text=This%20Target%20Product%20Profile%20(TPP,with%20rapid%20onset%20of%20immunity." xr:uid="{B2609D5C-9E15-411E-9739-33ADAFCD8854}"/>
    <hyperlink ref="E10" r:id="rId11" xr:uid="{769B9370-2DCA-4A22-AD10-5C278B838D49}"/>
    <hyperlink ref="E11" r:id="rId12" xr:uid="{333F30FE-539F-4F43-A741-123961B0D132}"/>
    <hyperlink ref="E8" r:id="rId13" xr:uid="{13068F02-72F8-4A3D-8E6B-6DEE5F7F1ED9}"/>
    <hyperlink ref="E12" r:id="rId14" location=":~:text=COVAX%20is%20co%2Dled%20by,every%20country%20in%20the%20world." xr:uid="{D4CA96DE-385E-464C-95E5-C7D24E7B4E9E}"/>
    <hyperlink ref="E13" r:id="rId15" xr:uid="{29850A4D-8A03-4769-834C-C4F0CCC55EFC}"/>
    <hyperlink ref="E16" r:id="rId16" xr:uid="{A4DE8826-E508-4253-97B3-302E6B33F74C}"/>
    <hyperlink ref="E17" r:id="rId17" xr:uid="{51096788-665D-444E-904B-4B037657977C}"/>
    <hyperlink ref="E18" r:id="rId18" xr:uid="{5F93D50B-75B6-4D86-A12B-8CDB05A0F5F1}"/>
    <hyperlink ref="E19" r:id="rId19" xr:uid="{DC0ACDCB-6D9E-43E1-8089-C272AD822D33}"/>
    <hyperlink ref="E20" r:id="rId20" display="https://www.technet-21.org/en/forums/discussions/temperature-sensitive-health-products-in-the-expanded-programme-on-immunization-cold-chain-interim-update-on-covid-19-response-15-may-2020-1" xr:uid="{0EBDF8C6-4C31-431D-8525-10FEAEE7837C}"/>
    <hyperlink ref="E21" r:id="rId21" xr:uid="{E6D8C7F7-BD35-4E7D-B52E-008F5025496E}"/>
    <hyperlink ref="E22" r:id="rId22" xr:uid="{E7543D61-9653-42CF-924F-EDD948F2BB57}"/>
    <hyperlink ref="E23" r:id="rId23" xr:uid="{8FA3E42E-DB34-483A-8414-F8FAAA7B0617}"/>
    <hyperlink ref="E24" r:id="rId24" xr:uid="{7E5099F3-0A1E-43FD-BA62-2FFEFE744571}"/>
    <hyperlink ref="E25" r:id="rId25" xr:uid="{A486872F-4DE5-4504-850A-F50E3E1527CB}"/>
    <hyperlink ref="E26" r:id="rId26" xr:uid="{7A8408B1-E02D-477F-B2FB-5AAF2BF57E7E}"/>
    <hyperlink ref="E27" r:id="rId27" xr:uid="{8639465A-7978-4F86-824C-C2A83EA2C14F}"/>
    <hyperlink ref="E28" r:id="rId28" xr:uid="{322C7C0F-8818-4BAF-808B-6CB00E865B17}"/>
    <hyperlink ref="E14" r:id="rId29" xr:uid="{045667BD-AF31-407E-A654-EAAC64627688}"/>
    <hyperlink ref="A41" r:id="rId30" display="https://creativecommons.org/licenses/by-nc-sa/3.0/igo" xr:uid="{241AB994-8D3F-4486-A4C6-78AF7FC97E29}"/>
  </hyperlinks>
  <pageMargins left="0.7" right="0.7" top="0.75" bottom="0.75" header="0.3" footer="0.3"/>
  <pageSetup orientation="portrait" r:id="rId31"/>
  <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94011DA4FE764F8F5E147AB07330B6" ma:contentTypeVersion="10" ma:contentTypeDescription="Create a new document." ma:contentTypeScope="" ma:versionID="af1cf94c1532317287d0abc1ef2c45fc">
  <xsd:schema xmlns:xsd="http://www.w3.org/2001/XMLSchema" xmlns:xs="http://www.w3.org/2001/XMLSchema" xmlns:p="http://schemas.microsoft.com/office/2006/metadata/properties" xmlns:ns3="0e5d193c-dd20-477e-88be-eb8e5692ac0b" targetNamespace="http://schemas.microsoft.com/office/2006/metadata/properties" ma:root="true" ma:fieldsID="104c59b4da32bc065f3bc4ec3c549682" ns3:_="">
    <xsd:import namespace="0e5d193c-dd20-477e-88be-eb8e5692ac0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d193c-dd20-477e-88be-eb8e5692ac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5BA0A0-7601-4B40-96E1-0C98583FA2A2}">
  <ds:schemaRefs>
    <ds:schemaRef ds:uri="0e5d193c-dd20-477e-88be-eb8e5692ac0b"/>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74FE2A9-ABC6-4FED-8D91-1B48A65492A4}">
  <ds:schemaRefs>
    <ds:schemaRef ds:uri="http://schemas.microsoft.com/sharepoint/v3/contenttype/forms"/>
  </ds:schemaRefs>
</ds:datastoreItem>
</file>

<file path=customXml/itemProps3.xml><?xml version="1.0" encoding="utf-8"?>
<ds:datastoreItem xmlns:ds="http://schemas.openxmlformats.org/officeDocument/2006/customXml" ds:itemID="{2C6B4A8A-CC81-4001-B38B-50C42A494A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d193c-dd20-477e-88be-eb8e5692ac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General Indications for use</vt:lpstr>
      <vt:lpstr>Pre-Planning Check List</vt:lpstr>
      <vt:lpstr>National Readiness</vt:lpstr>
      <vt:lpstr>Readiness dashboard ACTIVITY</vt:lpstr>
      <vt:lpstr>Readiness dashboard AREAS</vt:lpstr>
      <vt:lpstr>Reference Page</vt:lpstr>
      <vt:lpstr>'National Readiness'!Criteria</vt:lpstr>
      <vt:lpstr>'National Readiness'!Print_Titles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ramirezgonzaleza@who.int</dc:creator>
  <cp:lastModifiedBy>REYES LANDAVERDE, Roberto Arnulfo</cp:lastModifiedBy>
  <cp:lastPrinted>2018-05-21T13:18:50Z</cp:lastPrinted>
  <dcterms:created xsi:type="dcterms:W3CDTF">2014-03-24T14:33:00Z</dcterms:created>
  <dcterms:modified xsi:type="dcterms:W3CDTF">2020-10-28T08:28:51Z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0x0101004D94011DA4FE764F8F5E147AB07330B6</vt:lpwstr>
  </property>
</Properties>
</file>